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75" windowWidth="15060" windowHeight="8070" tabRatio="864" firstSheet="8" activeTab="12"/>
  </bookViews>
  <sheets>
    <sheet name="WData" sheetId="1" state="hidden" r:id="rId1"/>
    <sheet name="Instructions" sheetId="2" r:id="rId2"/>
    <sheet name="Plant" sheetId="3" r:id="rId3"/>
    <sheet name="Raw" sheetId="4" r:id="rId4"/>
    <sheet name="Flash Mix" sheetId="5" r:id="rId5"/>
    <sheet name="Sed Basin,Floc" sheetId="6" r:id="rId6"/>
    <sheet name="Filter 1" sheetId="7" r:id="rId7"/>
    <sheet name="Filtered Water" sheetId="8" r:id="rId8"/>
    <sheet name="CCB" sheetId="9" r:id="rId9"/>
    <sheet name="Final" sheetId="10" r:id="rId10"/>
    <sheet name="Clearwell" sheetId="11" r:id="rId11"/>
    <sheet name="Dist Monitoring" sheetId="12" r:id="rId12"/>
    <sheet name="Dist Disinfection Summary" sheetId="13" r:id="rId13"/>
    <sheet name="Lead&amp;Copper" sheetId="14" r:id="rId14"/>
    <sheet name="Sandy LC" sheetId="15" r:id="rId15"/>
    <sheet name="Well" sheetId="16" r:id="rId16"/>
    <sheet name="CCR" sheetId="17" r:id="rId17"/>
    <sheet name="Sheet1" sheetId="18" r:id="rId18"/>
  </sheets>
  <definedNames/>
  <calcPr fullCalcOnLoad="1"/>
</workbook>
</file>

<file path=xl/comments10.xml><?xml version="1.0" encoding="utf-8"?>
<comments xmlns="http://schemas.openxmlformats.org/spreadsheetml/2006/main">
  <authors>
    <author>K Scott Moehling</author>
    <author>Scott Dorner</author>
  </authors>
  <commentList>
    <comment ref="E7" authorId="0">
      <text>
        <r>
          <rPr>
            <b/>
            <sz val="8"/>
            <rFont val="Tahoma"/>
            <family val="0"/>
          </rPr>
          <t>Select from:
  Day
  4 Hours
  Hour
  30 Minutes
  15 Minutes
  5 Minutes
  Minute</t>
        </r>
      </text>
    </comment>
    <comment ref="F7" authorId="0">
      <text>
        <r>
          <rPr>
            <b/>
            <sz val="8"/>
            <rFont val="Tahoma"/>
            <family val="0"/>
          </rPr>
          <t>Select From:
  Parameter
  Text Parameter
  Calculated</t>
        </r>
        <r>
          <rPr>
            <sz val="8"/>
            <rFont val="Tahoma"/>
            <family val="0"/>
          </rPr>
          <t xml:space="preserve">
</t>
        </r>
      </text>
    </comment>
    <comment ref="H7" authorId="0">
      <text>
        <r>
          <rPr>
            <b/>
            <sz val="8"/>
            <rFont val="Tahoma"/>
            <family val="0"/>
          </rPr>
          <t>0 will be used if left blank</t>
        </r>
        <r>
          <rPr>
            <sz val="8"/>
            <rFont val="Tahoma"/>
            <family val="0"/>
          </rPr>
          <t xml:space="preserve">
</t>
        </r>
      </text>
    </comment>
    <comment ref="P7" authorId="0">
      <text>
        <r>
          <rPr>
            <b/>
            <sz val="8"/>
            <rFont val="Tahoma"/>
            <family val="0"/>
          </rPr>
          <t>Select from:
  Min
  Max
  Total
  Avg
  First
  Last
  Start Value
  End Value</t>
        </r>
        <r>
          <rPr>
            <sz val="8"/>
            <rFont val="Tahoma"/>
            <family val="0"/>
          </rPr>
          <t xml:space="preserve">
</t>
        </r>
      </text>
    </comment>
    <comment ref="Q7" authorId="0">
      <text>
        <r>
          <rPr>
            <b/>
            <sz val="8"/>
            <rFont val="Tahoma"/>
            <family val="0"/>
          </rPr>
          <t>Interface.  Enter minimum value to use as filter.  Ie if 0 is entered, values&lt;0 will be ignored when importing data.</t>
        </r>
      </text>
    </comment>
    <comment ref="R7" authorId="0">
      <text>
        <r>
          <rPr>
            <b/>
            <sz val="8"/>
            <rFont val="Tahoma"/>
            <family val="0"/>
          </rPr>
          <t xml:space="preserve">Ie if 9999 is entered, values&gt;9999 will be ignored when importing data.
</t>
        </r>
        <r>
          <rPr>
            <sz val="8"/>
            <rFont val="Tahoma"/>
            <family val="0"/>
          </rPr>
          <t xml:space="preserve">
</t>
        </r>
      </text>
    </comment>
    <comment ref="S7" authorId="0">
      <text>
        <r>
          <rPr>
            <b/>
            <sz val="8"/>
            <rFont val="Tahoma"/>
            <family val="0"/>
          </rPr>
          <t>Enter a value by which the imported data will be multiplied to convert it to the proper units.  Leave it blank if no change is necessary.</t>
        </r>
      </text>
    </comment>
    <comment ref="I7" authorId="1">
      <text>
        <r>
          <rPr>
            <b/>
            <sz val="8"/>
            <rFont val="Tahoma"/>
            <family val="0"/>
          </rPr>
          <t>Set to 1, TRUE,  or Y if the Parameter should allow data qualifiers (&lt;,&gt;, or ND)</t>
        </r>
      </text>
    </comment>
    <comment ref="C7" authorId="1">
      <text>
        <r>
          <rPr>
            <b/>
            <sz val="8"/>
            <rFont val="Tahoma"/>
            <family val="0"/>
          </rPr>
          <t>Scott Dorner:</t>
        </r>
        <r>
          <rPr>
            <sz val="8"/>
            <rFont val="Tahoma"/>
            <family val="0"/>
          </rPr>
          <t xml:space="preserve">
Location and Parameter Name will create the variable name (up to 40 characters)</t>
        </r>
      </text>
    </comment>
    <comment ref="G7" authorId="1">
      <text>
        <r>
          <rPr>
            <b/>
            <sz val="8"/>
            <rFont val="Tahoma"/>
            <family val="0"/>
          </rPr>
          <t>10 Characters Max</t>
        </r>
      </text>
    </comment>
    <comment ref="D7" authorId="1">
      <text>
        <r>
          <rPr>
            <b/>
            <sz val="8"/>
            <rFont val="Tahoma"/>
            <family val="0"/>
          </rPr>
          <t>20 Characters Max, combined with Short (C2)</t>
        </r>
      </text>
    </comment>
    <comment ref="B2" authorId="1">
      <text>
        <r>
          <rPr>
            <b/>
            <sz val="8"/>
            <rFont val="Tahoma"/>
            <family val="0"/>
          </rPr>
          <t>Combined with Parameter Name to make Variable Name</t>
        </r>
      </text>
    </comment>
    <comment ref="B3" authorId="1">
      <text>
        <r>
          <rPr>
            <b/>
            <sz val="8"/>
            <rFont val="Tahoma"/>
            <family val="0"/>
          </rPr>
          <t>Combined with Short Name to make Heading</t>
        </r>
      </text>
    </comment>
  </commentList>
</comments>
</file>

<file path=xl/comments11.xml><?xml version="1.0" encoding="utf-8"?>
<comments xmlns="http://schemas.openxmlformats.org/spreadsheetml/2006/main">
  <authors>
    <author>K Scott Moehling</author>
    <author>Scott Dorner</author>
  </authors>
  <commentList>
    <comment ref="E7" authorId="0">
      <text>
        <r>
          <rPr>
            <b/>
            <sz val="8"/>
            <rFont val="Tahoma"/>
            <family val="0"/>
          </rPr>
          <t>Select from:
  Day
  4 Hours
  Hour
  30 Minutes
  15 Minutes
  5 Minutes
  Minute</t>
        </r>
      </text>
    </comment>
    <comment ref="F7" authorId="0">
      <text>
        <r>
          <rPr>
            <b/>
            <sz val="8"/>
            <rFont val="Tahoma"/>
            <family val="0"/>
          </rPr>
          <t>Select From:
  Parameter
  Text Parameter
  Calculated</t>
        </r>
        <r>
          <rPr>
            <sz val="8"/>
            <rFont val="Tahoma"/>
            <family val="0"/>
          </rPr>
          <t xml:space="preserve">
</t>
        </r>
      </text>
    </comment>
    <comment ref="H7" authorId="0">
      <text>
        <r>
          <rPr>
            <b/>
            <sz val="8"/>
            <rFont val="Tahoma"/>
            <family val="0"/>
          </rPr>
          <t>0 will be used if left blank</t>
        </r>
        <r>
          <rPr>
            <sz val="8"/>
            <rFont val="Tahoma"/>
            <family val="0"/>
          </rPr>
          <t xml:space="preserve">
</t>
        </r>
      </text>
    </comment>
    <comment ref="P7" authorId="0">
      <text>
        <r>
          <rPr>
            <b/>
            <sz val="8"/>
            <rFont val="Tahoma"/>
            <family val="0"/>
          </rPr>
          <t>Select from:
  Min
  Max
  Total
  Avg
  First
  Last
  Start Value
  End Value</t>
        </r>
        <r>
          <rPr>
            <sz val="8"/>
            <rFont val="Tahoma"/>
            <family val="0"/>
          </rPr>
          <t xml:space="preserve">
</t>
        </r>
      </text>
    </comment>
    <comment ref="Q7" authorId="0">
      <text>
        <r>
          <rPr>
            <b/>
            <sz val="8"/>
            <rFont val="Tahoma"/>
            <family val="0"/>
          </rPr>
          <t>Interface.  Enter minimum value to use as filter.  Ie if 0 is entered, values&lt;0 will be ignored when importing data.</t>
        </r>
      </text>
    </comment>
    <comment ref="R7" authorId="0">
      <text>
        <r>
          <rPr>
            <b/>
            <sz val="8"/>
            <rFont val="Tahoma"/>
            <family val="0"/>
          </rPr>
          <t xml:space="preserve">Ie if 9999 is entered, values&gt;9999 will be ignored when importing data.
</t>
        </r>
        <r>
          <rPr>
            <sz val="8"/>
            <rFont val="Tahoma"/>
            <family val="0"/>
          </rPr>
          <t xml:space="preserve">
</t>
        </r>
      </text>
    </comment>
    <comment ref="S7" authorId="0">
      <text>
        <r>
          <rPr>
            <b/>
            <sz val="8"/>
            <rFont val="Tahoma"/>
            <family val="0"/>
          </rPr>
          <t>Enter a value by which the imported data will be multiplied to convert it to the proper units.  Leave it blank if no change is necessary.</t>
        </r>
      </text>
    </comment>
    <comment ref="I7" authorId="1">
      <text>
        <r>
          <rPr>
            <b/>
            <sz val="8"/>
            <rFont val="Tahoma"/>
            <family val="0"/>
          </rPr>
          <t>Set to 1, TRUE,  or Y if the Parameter should allow data qualifiers (&lt;,&gt;, or ND)</t>
        </r>
      </text>
    </comment>
    <comment ref="C7" authorId="1">
      <text>
        <r>
          <rPr>
            <b/>
            <sz val="8"/>
            <rFont val="Tahoma"/>
            <family val="0"/>
          </rPr>
          <t>Scott Dorner:</t>
        </r>
        <r>
          <rPr>
            <sz val="8"/>
            <rFont val="Tahoma"/>
            <family val="0"/>
          </rPr>
          <t xml:space="preserve">
Location and Parameter Name will create the variable name (up to 40 characters)</t>
        </r>
      </text>
    </comment>
    <comment ref="G7" authorId="1">
      <text>
        <r>
          <rPr>
            <b/>
            <sz val="8"/>
            <rFont val="Tahoma"/>
            <family val="0"/>
          </rPr>
          <t>10 Characters Max</t>
        </r>
      </text>
    </comment>
    <comment ref="D7" authorId="1">
      <text>
        <r>
          <rPr>
            <b/>
            <sz val="8"/>
            <rFont val="Tahoma"/>
            <family val="0"/>
          </rPr>
          <t>20 Characters Max, combined with Short (C2)</t>
        </r>
      </text>
    </comment>
    <comment ref="B2" authorId="1">
      <text>
        <r>
          <rPr>
            <b/>
            <sz val="8"/>
            <rFont val="Tahoma"/>
            <family val="0"/>
          </rPr>
          <t>Combined with Parameter Name to make Variable Name</t>
        </r>
      </text>
    </comment>
    <comment ref="B3" authorId="1">
      <text>
        <r>
          <rPr>
            <b/>
            <sz val="8"/>
            <rFont val="Tahoma"/>
            <family val="0"/>
          </rPr>
          <t>Combined with Short Name to make Heading</t>
        </r>
      </text>
    </comment>
  </commentList>
</comments>
</file>

<file path=xl/comments12.xml><?xml version="1.0" encoding="utf-8"?>
<comments xmlns="http://schemas.openxmlformats.org/spreadsheetml/2006/main">
  <authors>
    <author>Scott Dorner</author>
    <author>K Scott Moehling</author>
  </authors>
  <commentList>
    <comment ref="B2" authorId="0">
      <text>
        <r>
          <rPr>
            <b/>
            <sz val="8"/>
            <rFont val="Tahoma"/>
            <family val="2"/>
          </rPr>
          <t>Combined with Parameter Name to make Variable Name</t>
        </r>
      </text>
    </comment>
    <comment ref="B3" authorId="0">
      <text>
        <r>
          <rPr>
            <b/>
            <sz val="8"/>
            <rFont val="Tahoma"/>
            <family val="2"/>
          </rPr>
          <t>Combined with Short Name to make Heading</t>
        </r>
      </text>
    </comment>
    <comment ref="C7" authorId="0">
      <text>
        <r>
          <rPr>
            <b/>
            <sz val="8"/>
            <rFont val="Tahoma"/>
            <family val="2"/>
          </rPr>
          <t>Scott Dorner:</t>
        </r>
        <r>
          <rPr>
            <sz val="8"/>
            <rFont val="Tahoma"/>
            <family val="2"/>
          </rPr>
          <t xml:space="preserve">
Location and Parameter Name will create the variable name (up to 40 characters)</t>
        </r>
      </text>
    </comment>
    <comment ref="D7" authorId="0">
      <text>
        <r>
          <rPr>
            <b/>
            <sz val="8"/>
            <rFont val="Tahoma"/>
            <family val="2"/>
          </rPr>
          <t>20 Characters Max, combined with Short (C2)</t>
        </r>
      </text>
    </comment>
    <comment ref="E7" authorId="1">
      <text>
        <r>
          <rPr>
            <b/>
            <sz val="8"/>
            <rFont val="Tahoma"/>
            <family val="2"/>
          </rPr>
          <t>Select from:
OPS 32
  Day  
  Hour
  15 Minute
OPS SQL
  Day
  4 Hours 
  Hour
  30 Minutes
  15 Minutes
  5 Minutes
  Minute</t>
        </r>
      </text>
    </comment>
    <comment ref="F7" authorId="1">
      <text>
        <r>
          <rPr>
            <b/>
            <sz val="8"/>
            <rFont val="Tahoma"/>
            <family val="2"/>
          </rPr>
          <t>Select From:
  Parameter
  Text Parameter
  Calculated</t>
        </r>
        <r>
          <rPr>
            <sz val="8"/>
            <rFont val="Tahoma"/>
            <family val="2"/>
          </rPr>
          <t xml:space="preserve">
</t>
        </r>
      </text>
    </comment>
    <comment ref="G7" authorId="0">
      <text>
        <r>
          <rPr>
            <b/>
            <sz val="8"/>
            <rFont val="Tahoma"/>
            <family val="2"/>
          </rPr>
          <t>10 Characters Max</t>
        </r>
      </text>
    </comment>
    <comment ref="H7" authorId="1">
      <text>
        <r>
          <rPr>
            <b/>
            <sz val="8"/>
            <rFont val="Tahoma"/>
            <family val="2"/>
          </rPr>
          <t>0 will be used if left blank</t>
        </r>
        <r>
          <rPr>
            <sz val="8"/>
            <rFont val="Tahoma"/>
            <family val="2"/>
          </rPr>
          <t xml:space="preserve">
</t>
        </r>
      </text>
    </comment>
    <comment ref="I7" authorId="0">
      <text>
        <r>
          <rPr>
            <b/>
            <sz val="8"/>
            <rFont val="Tahoma"/>
            <family val="2"/>
          </rPr>
          <t>Set to 1, TRUE,  or Y if the Parameter should allow data qualifiers (&lt;,&gt;, or ND)</t>
        </r>
      </text>
    </comment>
    <comment ref="K7" authorId="0">
      <text>
        <r>
          <rPr>
            <b/>
            <sz val="8"/>
            <rFont val="Tahoma"/>
            <family val="2"/>
          </rPr>
          <t xml:space="preserve">Entry Min and Max sets warning limits when entering data for the variable.  When entering data, if a value is entered outside of the range a warning message will be displayed and the user will be asked if they want to keep or discard the entry.
</t>
        </r>
      </text>
    </comment>
    <comment ref="P7" authorId="1">
      <text>
        <r>
          <rPr>
            <b/>
            <sz val="8"/>
            <rFont val="Tahoma"/>
            <family val="2"/>
          </rPr>
          <t>Select from:
  Min
  Max
  Total
  Avg
  First
  Last
  Start Value
  End Value</t>
        </r>
        <r>
          <rPr>
            <sz val="8"/>
            <rFont val="Tahoma"/>
            <family val="2"/>
          </rPr>
          <t xml:space="preserve">
</t>
        </r>
      </text>
    </comment>
    <comment ref="Q7" authorId="1">
      <text>
        <r>
          <rPr>
            <b/>
            <sz val="8"/>
            <rFont val="Tahoma"/>
            <family val="2"/>
          </rPr>
          <t>Interface.  Enter minimum value to use as filter.  Ie if 0 is entered, values&lt;0 will be ignored when importing data.</t>
        </r>
      </text>
    </comment>
    <comment ref="R7" authorId="1">
      <text>
        <r>
          <rPr>
            <b/>
            <sz val="8"/>
            <rFont val="Tahoma"/>
            <family val="2"/>
          </rPr>
          <t xml:space="preserve">Ie if 9999 is entered, values&gt;9999 will be ignored when importing data.
</t>
        </r>
        <r>
          <rPr>
            <sz val="8"/>
            <rFont val="Tahoma"/>
            <family val="2"/>
          </rPr>
          <t xml:space="preserve">
</t>
        </r>
      </text>
    </comment>
    <comment ref="S7" authorId="1">
      <text>
        <r>
          <rPr>
            <b/>
            <sz val="8"/>
            <rFont val="Tahoma"/>
            <family val="2"/>
          </rPr>
          <t>Enter a value by which the imported data will be multiplied to convert it to the proper units.  Leave it blank if no change is necessary.</t>
        </r>
      </text>
    </comment>
    <comment ref="W8" authorId="0">
      <text>
        <r>
          <rPr>
            <b/>
            <sz val="8"/>
            <rFont val="Tahoma"/>
            <family val="2"/>
          </rPr>
          <t>Combined with Parameter Name to make Variable Name</t>
        </r>
      </text>
    </comment>
    <comment ref="X8" authorId="0">
      <text>
        <r>
          <rPr>
            <b/>
            <sz val="8"/>
            <rFont val="Tahoma"/>
            <family val="2"/>
          </rPr>
          <t>Combined with Short Name to make Heading</t>
        </r>
      </text>
    </comment>
  </commentList>
</comments>
</file>

<file path=xl/comments13.xml><?xml version="1.0" encoding="utf-8"?>
<comments xmlns="http://schemas.openxmlformats.org/spreadsheetml/2006/main">
  <authors>
    <author>Scott Dorner</author>
    <author>K Scott Moehling</author>
  </authors>
  <commentList>
    <comment ref="C7" authorId="0">
      <text>
        <r>
          <rPr>
            <b/>
            <sz val="8"/>
            <rFont val="Tahoma"/>
            <family val="0"/>
          </rPr>
          <t>Scott Dorner:</t>
        </r>
        <r>
          <rPr>
            <sz val="8"/>
            <rFont val="Tahoma"/>
            <family val="0"/>
          </rPr>
          <t xml:space="preserve">
Location and Parameter Name will create the variable name (up to 40 characters)</t>
        </r>
      </text>
    </comment>
    <comment ref="D7" authorId="0">
      <text>
        <r>
          <rPr>
            <b/>
            <sz val="8"/>
            <rFont val="Tahoma"/>
            <family val="0"/>
          </rPr>
          <t>20 Characters Max, combined with Short (C2)</t>
        </r>
      </text>
    </comment>
    <comment ref="E7" authorId="1">
      <text>
        <r>
          <rPr>
            <b/>
            <sz val="8"/>
            <rFont val="Tahoma"/>
            <family val="0"/>
          </rPr>
          <t>Select from:
OPS 32
  Day  
  Hour
  15 Minute
OPS SQL
  Day
  4 Hours 
  Hour
  30 Minutes
  15 Minutes
  5 Minutes
  Minute</t>
        </r>
      </text>
    </comment>
    <comment ref="F7" authorId="1">
      <text>
        <r>
          <rPr>
            <b/>
            <sz val="8"/>
            <rFont val="Tahoma"/>
            <family val="0"/>
          </rPr>
          <t>Select From:
  Parameter
  Text Parameter
  Calculated</t>
        </r>
        <r>
          <rPr>
            <sz val="8"/>
            <rFont val="Tahoma"/>
            <family val="0"/>
          </rPr>
          <t xml:space="preserve">
</t>
        </r>
      </text>
    </comment>
    <comment ref="G7" authorId="0">
      <text>
        <r>
          <rPr>
            <b/>
            <sz val="8"/>
            <rFont val="Tahoma"/>
            <family val="0"/>
          </rPr>
          <t>10 Characters Max</t>
        </r>
      </text>
    </comment>
    <comment ref="H7" authorId="1">
      <text>
        <r>
          <rPr>
            <b/>
            <sz val="8"/>
            <rFont val="Tahoma"/>
            <family val="0"/>
          </rPr>
          <t>0 will be used if left blank</t>
        </r>
        <r>
          <rPr>
            <sz val="8"/>
            <rFont val="Tahoma"/>
            <family val="0"/>
          </rPr>
          <t xml:space="preserve">
</t>
        </r>
      </text>
    </comment>
    <comment ref="I7" authorId="0">
      <text>
        <r>
          <rPr>
            <b/>
            <sz val="8"/>
            <rFont val="Tahoma"/>
            <family val="0"/>
          </rPr>
          <t>Set to 1, TRUE,  or Y if the Parameter should allow data qualifiers (&lt;,&gt;, or ND)</t>
        </r>
      </text>
    </comment>
    <comment ref="P7" authorId="1">
      <text>
        <r>
          <rPr>
            <b/>
            <sz val="8"/>
            <rFont val="Tahoma"/>
            <family val="0"/>
          </rPr>
          <t>Select from:
  Min
  Max
  Total
  Avg
  First
  Last
  Start Value
  End Value</t>
        </r>
        <r>
          <rPr>
            <sz val="8"/>
            <rFont val="Tahoma"/>
            <family val="0"/>
          </rPr>
          <t xml:space="preserve">
</t>
        </r>
      </text>
    </comment>
    <comment ref="Q7" authorId="1">
      <text>
        <r>
          <rPr>
            <b/>
            <sz val="8"/>
            <rFont val="Tahoma"/>
            <family val="0"/>
          </rPr>
          <t>Interface.  Enter minimum value to use as filter.  Ie if 0 is entered, values&lt;0 will be ignored when importing data.</t>
        </r>
      </text>
    </comment>
    <comment ref="R7" authorId="1">
      <text>
        <r>
          <rPr>
            <b/>
            <sz val="8"/>
            <rFont val="Tahoma"/>
            <family val="0"/>
          </rPr>
          <t xml:space="preserve">Ie if 9999 is entered, values&gt;9999 will be ignored when importing data.
</t>
        </r>
        <r>
          <rPr>
            <sz val="8"/>
            <rFont val="Tahoma"/>
            <family val="0"/>
          </rPr>
          <t xml:space="preserve">
</t>
        </r>
      </text>
    </comment>
    <comment ref="S7" authorId="1">
      <text>
        <r>
          <rPr>
            <b/>
            <sz val="8"/>
            <rFont val="Tahoma"/>
            <family val="0"/>
          </rPr>
          <t>Enter a value by which the imported data will be multiplied to convert it to the proper units.  Leave it blank if no change is necessary.</t>
        </r>
      </text>
    </comment>
    <comment ref="B2" authorId="0">
      <text>
        <r>
          <rPr>
            <b/>
            <sz val="8"/>
            <rFont val="Tahoma"/>
            <family val="0"/>
          </rPr>
          <t>Combined with Parameter Name to make Variable Name</t>
        </r>
      </text>
    </comment>
    <comment ref="B3" authorId="0">
      <text>
        <r>
          <rPr>
            <b/>
            <sz val="8"/>
            <rFont val="Tahoma"/>
            <family val="0"/>
          </rPr>
          <t>Combined with Short Name to make Heading</t>
        </r>
      </text>
    </comment>
  </commentList>
</comments>
</file>

<file path=xl/comments14.xml><?xml version="1.0" encoding="utf-8"?>
<comments xmlns="http://schemas.openxmlformats.org/spreadsheetml/2006/main">
  <authors>
    <author>Scott Dorner</author>
    <author>K Scott Moehling</author>
  </authors>
  <commentList>
    <comment ref="B2" authorId="0">
      <text>
        <r>
          <rPr>
            <b/>
            <sz val="8"/>
            <rFont val="Tahoma"/>
            <family val="0"/>
          </rPr>
          <t>Combined with Parameter Name to make Variable Name</t>
        </r>
      </text>
    </comment>
    <comment ref="B3" authorId="0">
      <text>
        <r>
          <rPr>
            <b/>
            <sz val="8"/>
            <rFont val="Tahoma"/>
            <family val="0"/>
          </rPr>
          <t>Combined with Short Name to make Heading</t>
        </r>
      </text>
    </comment>
    <comment ref="C7" authorId="0">
      <text>
        <r>
          <rPr>
            <b/>
            <sz val="8"/>
            <rFont val="Tahoma"/>
            <family val="0"/>
          </rPr>
          <t>Scott Dorner:</t>
        </r>
        <r>
          <rPr>
            <sz val="8"/>
            <rFont val="Tahoma"/>
            <family val="0"/>
          </rPr>
          <t xml:space="preserve">
Location and Parameter Name will create the variable name (up to 40 characters)</t>
        </r>
      </text>
    </comment>
    <comment ref="D7" authorId="0">
      <text>
        <r>
          <rPr>
            <b/>
            <sz val="8"/>
            <rFont val="Tahoma"/>
            <family val="0"/>
          </rPr>
          <t>20 Characters Max, combined with Short (C2)</t>
        </r>
      </text>
    </comment>
    <comment ref="E7" authorId="1">
      <text>
        <r>
          <rPr>
            <b/>
            <sz val="8"/>
            <rFont val="Tahoma"/>
            <family val="0"/>
          </rPr>
          <t>Select from:
OPS 32
  Day  
  Hour
  15 Minute
OPS SQL
  Day
  4 Hours 
  Hour
  30 Minutes
  15 Minutes
  5 Minutes
  Minute</t>
        </r>
      </text>
    </comment>
    <comment ref="F7" authorId="1">
      <text>
        <r>
          <rPr>
            <b/>
            <sz val="8"/>
            <rFont val="Tahoma"/>
            <family val="0"/>
          </rPr>
          <t>Select From:
  Parameter
  Text Parameter
  Calculated</t>
        </r>
        <r>
          <rPr>
            <sz val="8"/>
            <rFont val="Tahoma"/>
            <family val="0"/>
          </rPr>
          <t xml:space="preserve">
</t>
        </r>
      </text>
    </comment>
    <comment ref="G7" authorId="0">
      <text>
        <r>
          <rPr>
            <b/>
            <sz val="8"/>
            <rFont val="Tahoma"/>
            <family val="0"/>
          </rPr>
          <t>10 Characters Max</t>
        </r>
      </text>
    </comment>
    <comment ref="H7" authorId="1">
      <text>
        <r>
          <rPr>
            <b/>
            <sz val="8"/>
            <rFont val="Tahoma"/>
            <family val="0"/>
          </rPr>
          <t>0 will be used if left blank</t>
        </r>
        <r>
          <rPr>
            <sz val="8"/>
            <rFont val="Tahoma"/>
            <family val="0"/>
          </rPr>
          <t xml:space="preserve">
</t>
        </r>
      </text>
    </comment>
    <comment ref="I7" authorId="0">
      <text>
        <r>
          <rPr>
            <b/>
            <sz val="8"/>
            <rFont val="Tahoma"/>
            <family val="0"/>
          </rPr>
          <t>Set to 1, TRUE,  or Y if the Parameter should allow data qualifiers (&lt;,&gt;, or ND)</t>
        </r>
      </text>
    </comment>
    <comment ref="P7" authorId="1">
      <text>
        <r>
          <rPr>
            <b/>
            <sz val="8"/>
            <rFont val="Tahoma"/>
            <family val="0"/>
          </rPr>
          <t>Select from:
  Min
  Max
  Total
  Avg
  First
  Last
  Start Value
  End Value</t>
        </r>
        <r>
          <rPr>
            <sz val="8"/>
            <rFont val="Tahoma"/>
            <family val="0"/>
          </rPr>
          <t xml:space="preserve">
</t>
        </r>
      </text>
    </comment>
    <comment ref="Q7" authorId="1">
      <text>
        <r>
          <rPr>
            <b/>
            <sz val="8"/>
            <rFont val="Tahoma"/>
            <family val="0"/>
          </rPr>
          <t>Interface.  Enter minimum value to use as filter.  Ie if 0 is entered, values&lt;0 will be ignored when importing data.</t>
        </r>
      </text>
    </comment>
    <comment ref="R7" authorId="1">
      <text>
        <r>
          <rPr>
            <b/>
            <sz val="8"/>
            <rFont val="Tahoma"/>
            <family val="0"/>
          </rPr>
          <t xml:space="preserve">Ie if 9999 is entered, values&gt;9999 will be ignored when importing data.
</t>
        </r>
        <r>
          <rPr>
            <sz val="8"/>
            <rFont val="Tahoma"/>
            <family val="0"/>
          </rPr>
          <t xml:space="preserve">
</t>
        </r>
      </text>
    </comment>
    <comment ref="S7" authorId="1">
      <text>
        <r>
          <rPr>
            <b/>
            <sz val="8"/>
            <rFont val="Tahoma"/>
            <family val="0"/>
          </rPr>
          <t>Enter a value by which the imported data will be multiplied to convert it to the proper units.  Leave it blank if no change is necessary.</t>
        </r>
      </text>
    </comment>
    <comment ref="W8" authorId="0">
      <text>
        <r>
          <rPr>
            <b/>
            <sz val="8"/>
            <rFont val="Tahoma"/>
            <family val="2"/>
          </rPr>
          <t>Combined with Parameter Name to make Variable Name</t>
        </r>
      </text>
    </comment>
    <comment ref="X8" authorId="0">
      <text>
        <r>
          <rPr>
            <b/>
            <sz val="8"/>
            <rFont val="Tahoma"/>
            <family val="2"/>
          </rPr>
          <t>Combined with Short Name to make Heading</t>
        </r>
      </text>
    </comment>
  </commentList>
</comments>
</file>

<file path=xl/comments15.xml><?xml version="1.0" encoding="utf-8"?>
<comments xmlns="http://schemas.openxmlformats.org/spreadsheetml/2006/main">
  <authors>
    <author>Scott Dorner</author>
    <author>K Scott Moehling</author>
  </authors>
  <commentList>
    <comment ref="B2" authorId="0">
      <text>
        <r>
          <rPr>
            <b/>
            <sz val="8"/>
            <rFont val="Tahoma"/>
            <family val="0"/>
          </rPr>
          <t>Combined with Parameter Name to make Variable Name</t>
        </r>
      </text>
    </comment>
    <comment ref="B3" authorId="0">
      <text>
        <r>
          <rPr>
            <b/>
            <sz val="8"/>
            <rFont val="Tahoma"/>
            <family val="0"/>
          </rPr>
          <t>Combined with Short Name to make Heading</t>
        </r>
      </text>
    </comment>
    <comment ref="C7" authorId="0">
      <text>
        <r>
          <rPr>
            <b/>
            <sz val="8"/>
            <rFont val="Tahoma"/>
            <family val="0"/>
          </rPr>
          <t>Scott Dorner:</t>
        </r>
        <r>
          <rPr>
            <sz val="8"/>
            <rFont val="Tahoma"/>
            <family val="0"/>
          </rPr>
          <t xml:space="preserve">
Location and Parameter Name will create the variable name (up to 40 characters)</t>
        </r>
      </text>
    </comment>
    <comment ref="D7" authorId="0">
      <text>
        <r>
          <rPr>
            <b/>
            <sz val="8"/>
            <rFont val="Tahoma"/>
            <family val="0"/>
          </rPr>
          <t>20 Characters Max, combined with Short (C2)</t>
        </r>
      </text>
    </comment>
    <comment ref="E7" authorId="1">
      <text>
        <r>
          <rPr>
            <b/>
            <sz val="8"/>
            <rFont val="Tahoma"/>
            <family val="0"/>
          </rPr>
          <t>Select from:
OPS 32
  Day  
  Hour
  15 Minute
OPS SQL
  Day
  4 Hours 
  Hour
  30 Minutes
  15 Minutes
  5 Minutes
  Minute</t>
        </r>
      </text>
    </comment>
    <comment ref="F7" authorId="1">
      <text>
        <r>
          <rPr>
            <b/>
            <sz val="8"/>
            <rFont val="Tahoma"/>
            <family val="0"/>
          </rPr>
          <t>Select From:
  Parameter
  Text Parameter
  Calculated</t>
        </r>
        <r>
          <rPr>
            <sz val="8"/>
            <rFont val="Tahoma"/>
            <family val="0"/>
          </rPr>
          <t xml:space="preserve">
</t>
        </r>
      </text>
    </comment>
    <comment ref="G7" authorId="0">
      <text>
        <r>
          <rPr>
            <b/>
            <sz val="8"/>
            <rFont val="Tahoma"/>
            <family val="0"/>
          </rPr>
          <t>10 Characters Max</t>
        </r>
      </text>
    </comment>
    <comment ref="H7" authorId="1">
      <text>
        <r>
          <rPr>
            <b/>
            <sz val="8"/>
            <rFont val="Tahoma"/>
            <family val="0"/>
          </rPr>
          <t>0 will be used if left blank</t>
        </r>
        <r>
          <rPr>
            <sz val="8"/>
            <rFont val="Tahoma"/>
            <family val="0"/>
          </rPr>
          <t xml:space="preserve">
</t>
        </r>
      </text>
    </comment>
    <comment ref="I7" authorId="0">
      <text>
        <r>
          <rPr>
            <b/>
            <sz val="8"/>
            <rFont val="Tahoma"/>
            <family val="0"/>
          </rPr>
          <t>Set to 1, TRUE,  or Y if the Parameter should allow data qualifiers (&lt;,&gt;, or ND)</t>
        </r>
      </text>
    </comment>
    <comment ref="P7" authorId="1">
      <text>
        <r>
          <rPr>
            <b/>
            <sz val="8"/>
            <rFont val="Tahoma"/>
            <family val="0"/>
          </rPr>
          <t>Select from:
  Min
  Max
  Total
  Avg
  First
  Last
  Start Value
  End Value</t>
        </r>
        <r>
          <rPr>
            <sz val="8"/>
            <rFont val="Tahoma"/>
            <family val="0"/>
          </rPr>
          <t xml:space="preserve">
</t>
        </r>
      </text>
    </comment>
    <comment ref="Q7" authorId="1">
      <text>
        <r>
          <rPr>
            <b/>
            <sz val="8"/>
            <rFont val="Tahoma"/>
            <family val="0"/>
          </rPr>
          <t>Interface.  Enter minimum value to use as filter.  Ie if 0 is entered, values&lt;0 will be ignored when importing data.</t>
        </r>
      </text>
    </comment>
    <comment ref="R7" authorId="1">
      <text>
        <r>
          <rPr>
            <b/>
            <sz val="8"/>
            <rFont val="Tahoma"/>
            <family val="0"/>
          </rPr>
          <t xml:space="preserve">Ie if 9999 is entered, values&gt;9999 will be ignored when importing data.
</t>
        </r>
        <r>
          <rPr>
            <sz val="8"/>
            <rFont val="Tahoma"/>
            <family val="0"/>
          </rPr>
          <t xml:space="preserve">
</t>
        </r>
      </text>
    </comment>
    <comment ref="S7" authorId="1">
      <text>
        <r>
          <rPr>
            <b/>
            <sz val="8"/>
            <rFont val="Tahoma"/>
            <family val="0"/>
          </rPr>
          <t>Enter a value by which the imported data will be multiplied to convert it to the proper units.  Leave it blank if no change is necessary.</t>
        </r>
      </text>
    </comment>
    <comment ref="W8" authorId="0">
      <text>
        <r>
          <rPr>
            <b/>
            <sz val="8"/>
            <rFont val="Tahoma"/>
            <family val="2"/>
          </rPr>
          <t>Combined with Parameter Name to make Variable Name</t>
        </r>
      </text>
    </comment>
    <comment ref="X8" authorId="0">
      <text>
        <r>
          <rPr>
            <b/>
            <sz val="8"/>
            <rFont val="Tahoma"/>
            <family val="2"/>
          </rPr>
          <t>Combined with Short Name to make Heading</t>
        </r>
      </text>
    </comment>
  </commentList>
</comments>
</file>

<file path=xl/comments16.xml><?xml version="1.0" encoding="utf-8"?>
<comments xmlns="http://schemas.openxmlformats.org/spreadsheetml/2006/main">
  <authors>
    <author>Scott Dorner</author>
    <author>K Scott Moehling</author>
  </authors>
  <commentList>
    <comment ref="C7" authorId="0">
      <text>
        <r>
          <rPr>
            <b/>
            <sz val="8"/>
            <rFont val="Tahoma"/>
            <family val="0"/>
          </rPr>
          <t>Scott Dorner:</t>
        </r>
        <r>
          <rPr>
            <sz val="8"/>
            <rFont val="Tahoma"/>
            <family val="0"/>
          </rPr>
          <t xml:space="preserve">
Location and Parameter Name will create the variable name (up to 40 characters)</t>
        </r>
      </text>
    </comment>
    <comment ref="D7" authorId="0">
      <text>
        <r>
          <rPr>
            <b/>
            <sz val="8"/>
            <rFont val="Tahoma"/>
            <family val="0"/>
          </rPr>
          <t>20 Characters Max, combined with Short (C2)</t>
        </r>
      </text>
    </comment>
    <comment ref="E7" authorId="1">
      <text>
        <r>
          <rPr>
            <b/>
            <sz val="8"/>
            <rFont val="Tahoma"/>
            <family val="0"/>
          </rPr>
          <t>Select from:
OPS 32
  Day  
  Hour
  15 Minute
OPS SQL
  Day
  4 Hours 
  Hour
  30 Minutes
  15 Minutes
  5 Minutes
  Minute</t>
        </r>
      </text>
    </comment>
    <comment ref="F7" authorId="1">
      <text>
        <r>
          <rPr>
            <b/>
            <sz val="8"/>
            <rFont val="Tahoma"/>
            <family val="0"/>
          </rPr>
          <t>Select From:
  Parameter
  Text Parameter
  Calculated</t>
        </r>
        <r>
          <rPr>
            <sz val="8"/>
            <rFont val="Tahoma"/>
            <family val="0"/>
          </rPr>
          <t xml:space="preserve">
</t>
        </r>
      </text>
    </comment>
    <comment ref="G7" authorId="0">
      <text>
        <r>
          <rPr>
            <b/>
            <sz val="8"/>
            <rFont val="Tahoma"/>
            <family val="0"/>
          </rPr>
          <t>10 Characters Max</t>
        </r>
      </text>
    </comment>
    <comment ref="H7" authorId="1">
      <text>
        <r>
          <rPr>
            <b/>
            <sz val="8"/>
            <rFont val="Tahoma"/>
            <family val="0"/>
          </rPr>
          <t>0 will be used if left blank</t>
        </r>
        <r>
          <rPr>
            <sz val="8"/>
            <rFont val="Tahoma"/>
            <family val="0"/>
          </rPr>
          <t xml:space="preserve">
</t>
        </r>
      </text>
    </comment>
    <comment ref="I7" authorId="0">
      <text>
        <r>
          <rPr>
            <b/>
            <sz val="8"/>
            <rFont val="Tahoma"/>
            <family val="0"/>
          </rPr>
          <t>Set to 1, TRUE,  or Y if the Parameter should allow data qualifiers (&lt;,&gt;, or ND)</t>
        </r>
      </text>
    </comment>
    <comment ref="P7" authorId="1">
      <text>
        <r>
          <rPr>
            <b/>
            <sz val="8"/>
            <rFont val="Tahoma"/>
            <family val="0"/>
          </rPr>
          <t>Select from:
  Min
  Max
  Total
  Avg
  First
  Last
  Start Value
  End Value</t>
        </r>
        <r>
          <rPr>
            <sz val="8"/>
            <rFont val="Tahoma"/>
            <family val="0"/>
          </rPr>
          <t xml:space="preserve">
</t>
        </r>
      </text>
    </comment>
    <comment ref="Q7" authorId="1">
      <text>
        <r>
          <rPr>
            <b/>
            <sz val="8"/>
            <rFont val="Tahoma"/>
            <family val="0"/>
          </rPr>
          <t>Interface.  Enter minimum value to use as filter.  Ie if 0 is entered, values&lt;0 will be ignored when importing data.</t>
        </r>
      </text>
    </comment>
    <comment ref="R7" authorId="1">
      <text>
        <r>
          <rPr>
            <b/>
            <sz val="8"/>
            <rFont val="Tahoma"/>
            <family val="0"/>
          </rPr>
          <t xml:space="preserve">Ie if 9999 is entered, values&gt;9999 will be ignored when importing data.
</t>
        </r>
        <r>
          <rPr>
            <sz val="8"/>
            <rFont val="Tahoma"/>
            <family val="0"/>
          </rPr>
          <t xml:space="preserve">
</t>
        </r>
      </text>
    </comment>
    <comment ref="S7" authorId="1">
      <text>
        <r>
          <rPr>
            <b/>
            <sz val="8"/>
            <rFont val="Tahoma"/>
            <family val="0"/>
          </rPr>
          <t>Enter a value by which the imported data will be multiplied to convert it to the proper units.  Leave it blank if no change is necessary.</t>
        </r>
      </text>
    </comment>
    <comment ref="B2" authorId="0">
      <text>
        <r>
          <rPr>
            <b/>
            <sz val="8"/>
            <rFont val="Tahoma"/>
            <family val="0"/>
          </rPr>
          <t>Combined with Parameter Name to make Variable Name</t>
        </r>
      </text>
    </comment>
    <comment ref="B3" authorId="0">
      <text>
        <r>
          <rPr>
            <b/>
            <sz val="8"/>
            <rFont val="Tahoma"/>
            <family val="0"/>
          </rPr>
          <t>Combined with Short Name to make Heading</t>
        </r>
      </text>
    </comment>
  </commentList>
</comments>
</file>

<file path=xl/comments17.xml><?xml version="1.0" encoding="utf-8"?>
<comments xmlns="http://schemas.openxmlformats.org/spreadsheetml/2006/main">
  <authors>
    <author>Scott Dorner</author>
    <author>K Scott Moehling</author>
  </authors>
  <commentList>
    <comment ref="B2" authorId="0">
      <text>
        <r>
          <rPr>
            <b/>
            <sz val="8"/>
            <rFont val="Tahoma"/>
            <family val="0"/>
          </rPr>
          <t>Combined with Parameter Name to make Variable Name</t>
        </r>
      </text>
    </comment>
    <comment ref="B3" authorId="0">
      <text>
        <r>
          <rPr>
            <b/>
            <sz val="8"/>
            <rFont val="Tahoma"/>
            <family val="0"/>
          </rPr>
          <t>Combined with Short Name to make Heading</t>
        </r>
      </text>
    </comment>
    <comment ref="C7" authorId="0">
      <text>
        <r>
          <rPr>
            <b/>
            <sz val="8"/>
            <rFont val="Tahoma"/>
            <family val="0"/>
          </rPr>
          <t>Scott Dorner:</t>
        </r>
        <r>
          <rPr>
            <sz val="8"/>
            <rFont val="Tahoma"/>
            <family val="0"/>
          </rPr>
          <t xml:space="preserve">
Location and Parameter Name will create the variable name (up to 40 characters)</t>
        </r>
      </text>
    </comment>
    <comment ref="D7" authorId="0">
      <text>
        <r>
          <rPr>
            <b/>
            <sz val="8"/>
            <rFont val="Tahoma"/>
            <family val="0"/>
          </rPr>
          <t>20 Characters Max, combined with Short (C2)</t>
        </r>
      </text>
    </comment>
    <comment ref="E7" authorId="1">
      <text>
        <r>
          <rPr>
            <b/>
            <sz val="8"/>
            <rFont val="Tahoma"/>
            <family val="0"/>
          </rPr>
          <t>Select from:
OPS 32
  Day  
  Hour
  15 Minute
OPS SQL
  Day
  4 Hours 
  Hour
  30 Minutes
  15 Minutes
  5 Minutes
  Minute</t>
        </r>
      </text>
    </comment>
    <comment ref="F7" authorId="1">
      <text>
        <r>
          <rPr>
            <b/>
            <sz val="8"/>
            <rFont val="Tahoma"/>
            <family val="0"/>
          </rPr>
          <t>Select From:
  Parameter
  Text Parameter
  Calculated</t>
        </r>
        <r>
          <rPr>
            <sz val="8"/>
            <rFont val="Tahoma"/>
            <family val="0"/>
          </rPr>
          <t xml:space="preserve">
</t>
        </r>
      </text>
    </comment>
    <comment ref="G7" authorId="0">
      <text>
        <r>
          <rPr>
            <b/>
            <sz val="8"/>
            <rFont val="Tahoma"/>
            <family val="0"/>
          </rPr>
          <t>10 Characters Max</t>
        </r>
      </text>
    </comment>
    <comment ref="H7" authorId="1">
      <text>
        <r>
          <rPr>
            <b/>
            <sz val="8"/>
            <rFont val="Tahoma"/>
            <family val="0"/>
          </rPr>
          <t>0 will be used if left blank</t>
        </r>
        <r>
          <rPr>
            <sz val="8"/>
            <rFont val="Tahoma"/>
            <family val="0"/>
          </rPr>
          <t xml:space="preserve">
</t>
        </r>
      </text>
    </comment>
    <comment ref="I7" authorId="0">
      <text>
        <r>
          <rPr>
            <b/>
            <sz val="8"/>
            <rFont val="Tahoma"/>
            <family val="0"/>
          </rPr>
          <t>Set to 1, TRUE,  or Y if the Parameter should allow data qualifiers (&lt;,&gt;, or ND)</t>
        </r>
      </text>
    </comment>
    <comment ref="P7" authorId="1">
      <text>
        <r>
          <rPr>
            <b/>
            <sz val="8"/>
            <rFont val="Tahoma"/>
            <family val="0"/>
          </rPr>
          <t>Select from:
  Min
  Max
  Total
  Avg
  First
  Last
  Start Value
  End Value</t>
        </r>
        <r>
          <rPr>
            <sz val="8"/>
            <rFont val="Tahoma"/>
            <family val="0"/>
          </rPr>
          <t xml:space="preserve">
</t>
        </r>
      </text>
    </comment>
    <comment ref="Q7" authorId="1">
      <text>
        <r>
          <rPr>
            <b/>
            <sz val="8"/>
            <rFont val="Tahoma"/>
            <family val="0"/>
          </rPr>
          <t>Interface.  Enter minimum value to use as filter.  Ie if 0 is entered, values&lt;0 will be ignored when importing data.</t>
        </r>
      </text>
    </comment>
    <comment ref="R7" authorId="1">
      <text>
        <r>
          <rPr>
            <b/>
            <sz val="8"/>
            <rFont val="Tahoma"/>
            <family val="0"/>
          </rPr>
          <t xml:space="preserve">Ie if 9999 is entered, values&gt;9999 will be ignored when importing data.
</t>
        </r>
        <r>
          <rPr>
            <sz val="8"/>
            <rFont val="Tahoma"/>
            <family val="0"/>
          </rPr>
          <t xml:space="preserve">
</t>
        </r>
      </text>
    </comment>
    <comment ref="S7" authorId="1">
      <text>
        <r>
          <rPr>
            <b/>
            <sz val="8"/>
            <rFont val="Tahoma"/>
            <family val="0"/>
          </rPr>
          <t>Enter a value by which the imported data will be multiplied to convert it to the proper units.  Leave it blank if no change is necessary.</t>
        </r>
      </text>
    </comment>
    <comment ref="C9" authorId="0">
      <text>
        <r>
          <rPr>
            <b/>
            <sz val="8"/>
            <rFont val="Tahoma"/>
            <family val="0"/>
          </rPr>
          <t>Scott Dorner:</t>
        </r>
        <r>
          <rPr>
            <sz val="8"/>
            <rFont val="Tahoma"/>
            <family val="0"/>
          </rPr>
          <t xml:space="preserve">
Total Coliform is usually setup in the Dist Monitoring and should be removed from here</t>
        </r>
      </text>
    </comment>
  </commentList>
</comments>
</file>

<file path=xl/comments3.xml><?xml version="1.0" encoding="utf-8"?>
<comments xmlns="http://schemas.openxmlformats.org/spreadsheetml/2006/main">
  <authors>
    <author>Scott Dorner</author>
    <author>K Scott Moehling</author>
  </authors>
  <commentList>
    <comment ref="C7" authorId="0">
      <text>
        <r>
          <rPr>
            <b/>
            <sz val="8"/>
            <rFont val="Tahoma"/>
            <family val="0"/>
          </rPr>
          <t>Scott Dorner:</t>
        </r>
        <r>
          <rPr>
            <sz val="8"/>
            <rFont val="Tahoma"/>
            <family val="0"/>
          </rPr>
          <t xml:space="preserve">
Location and Parameter Name will create the variable name (up to 40 characters)</t>
        </r>
      </text>
    </comment>
    <comment ref="D7" authorId="0">
      <text>
        <r>
          <rPr>
            <b/>
            <sz val="8"/>
            <rFont val="Tahoma"/>
            <family val="0"/>
          </rPr>
          <t>20 Characters Max, combined with Short (C2)</t>
        </r>
      </text>
    </comment>
    <comment ref="E7" authorId="1">
      <text>
        <r>
          <rPr>
            <b/>
            <sz val="8"/>
            <rFont val="Tahoma"/>
            <family val="0"/>
          </rPr>
          <t>Select from:
OPS 32
  Day  
  Hour
  15 Minute
OPS SQL
  Day
  4 Hours 
  Hour
  30 Minutes
  15 Minutes
  5 Minutes
  Minute</t>
        </r>
      </text>
    </comment>
    <comment ref="F7" authorId="1">
      <text>
        <r>
          <rPr>
            <b/>
            <sz val="8"/>
            <rFont val="Tahoma"/>
            <family val="0"/>
          </rPr>
          <t>Select From:
  Parameter
  Text Parameter
  Calculated</t>
        </r>
        <r>
          <rPr>
            <sz val="8"/>
            <rFont val="Tahoma"/>
            <family val="0"/>
          </rPr>
          <t xml:space="preserve">
</t>
        </r>
      </text>
    </comment>
    <comment ref="G7" authorId="0">
      <text>
        <r>
          <rPr>
            <b/>
            <sz val="8"/>
            <rFont val="Tahoma"/>
            <family val="0"/>
          </rPr>
          <t>10 Characters Max</t>
        </r>
      </text>
    </comment>
    <comment ref="H7" authorId="1">
      <text>
        <r>
          <rPr>
            <b/>
            <sz val="8"/>
            <rFont val="Tahoma"/>
            <family val="0"/>
          </rPr>
          <t>0 will be used if left blank</t>
        </r>
        <r>
          <rPr>
            <sz val="8"/>
            <rFont val="Tahoma"/>
            <family val="0"/>
          </rPr>
          <t xml:space="preserve">
</t>
        </r>
      </text>
    </comment>
    <comment ref="I7" authorId="0">
      <text>
        <r>
          <rPr>
            <b/>
            <sz val="8"/>
            <rFont val="Tahoma"/>
            <family val="0"/>
          </rPr>
          <t>Set to 1, TRUE,  or Y if the Parameter should allow data qualifiers (&lt;,&gt;, or ND)</t>
        </r>
      </text>
    </comment>
    <comment ref="P7" authorId="1">
      <text>
        <r>
          <rPr>
            <b/>
            <sz val="8"/>
            <rFont val="Tahoma"/>
            <family val="0"/>
          </rPr>
          <t>Select from:
  Min
  Max
  Total
  Avg
  First
  Last
  Start Value
  End Value</t>
        </r>
        <r>
          <rPr>
            <sz val="8"/>
            <rFont val="Tahoma"/>
            <family val="0"/>
          </rPr>
          <t xml:space="preserve">
</t>
        </r>
      </text>
    </comment>
    <comment ref="Q7" authorId="1">
      <text>
        <r>
          <rPr>
            <b/>
            <sz val="8"/>
            <rFont val="Tahoma"/>
            <family val="0"/>
          </rPr>
          <t>Interface.  Enter minimum value to use as filter.  Ie if 0 is entered, values&lt;0 will be ignored when importing data.</t>
        </r>
      </text>
    </comment>
    <comment ref="R7" authorId="1">
      <text>
        <r>
          <rPr>
            <b/>
            <sz val="8"/>
            <rFont val="Tahoma"/>
            <family val="0"/>
          </rPr>
          <t xml:space="preserve">Ie if 9999 is entered, values&gt;9999 will be ignored when importing data.
</t>
        </r>
        <r>
          <rPr>
            <sz val="8"/>
            <rFont val="Tahoma"/>
            <family val="0"/>
          </rPr>
          <t xml:space="preserve">
</t>
        </r>
      </text>
    </comment>
    <comment ref="S7" authorId="1">
      <text>
        <r>
          <rPr>
            <b/>
            <sz val="8"/>
            <rFont val="Tahoma"/>
            <family val="0"/>
          </rPr>
          <t>Enter a value by which the imported data will be multiplied to convert it to the proper units.  Leave it blank if no change is necessary.</t>
        </r>
      </text>
    </comment>
    <comment ref="B2" authorId="0">
      <text>
        <r>
          <rPr>
            <b/>
            <sz val="8"/>
            <rFont val="Tahoma"/>
            <family val="0"/>
          </rPr>
          <t>Combined with Parameter Name to make Variable Name</t>
        </r>
      </text>
    </comment>
    <comment ref="B3" authorId="0">
      <text>
        <r>
          <rPr>
            <b/>
            <sz val="8"/>
            <rFont val="Tahoma"/>
            <family val="0"/>
          </rPr>
          <t>Combined with Short Name to make Heading</t>
        </r>
      </text>
    </comment>
    <comment ref="K7" authorId="0">
      <text>
        <r>
          <rPr>
            <b/>
            <sz val="8"/>
            <rFont val="Tahoma"/>
            <family val="0"/>
          </rPr>
          <t xml:space="preserve">Entry Min and Max sets warning limits when entering data for the variable.  When entering data, if a value is entered outside of the range a warning message will be displayed and the user will be asked if they want to keep or discard the entry.
</t>
        </r>
      </text>
    </comment>
  </commentList>
</comments>
</file>

<file path=xl/comments4.xml><?xml version="1.0" encoding="utf-8"?>
<comments xmlns="http://schemas.openxmlformats.org/spreadsheetml/2006/main">
  <authors>
    <author>K Scott Moehling</author>
    <author>Scott Dorner</author>
  </authors>
  <commentList>
    <comment ref="E7" authorId="0">
      <text>
        <r>
          <rPr>
            <b/>
            <sz val="8"/>
            <rFont val="Tahoma"/>
            <family val="0"/>
          </rPr>
          <t>Select from:
  Day
  4 Hours
  Hour
  30 Minutes
  15 Minutes
  5 Minutes
  Minute</t>
        </r>
      </text>
    </comment>
    <comment ref="F7" authorId="0">
      <text>
        <r>
          <rPr>
            <b/>
            <sz val="8"/>
            <rFont val="Tahoma"/>
            <family val="0"/>
          </rPr>
          <t>Select From:
  Parameter
  Text Parameter
  Calculated</t>
        </r>
        <r>
          <rPr>
            <sz val="8"/>
            <rFont val="Tahoma"/>
            <family val="0"/>
          </rPr>
          <t xml:space="preserve">
</t>
        </r>
      </text>
    </comment>
    <comment ref="H7" authorId="0">
      <text>
        <r>
          <rPr>
            <b/>
            <sz val="8"/>
            <rFont val="Tahoma"/>
            <family val="0"/>
          </rPr>
          <t>0 will be used if left blank</t>
        </r>
        <r>
          <rPr>
            <sz val="8"/>
            <rFont val="Tahoma"/>
            <family val="0"/>
          </rPr>
          <t xml:space="preserve">
</t>
        </r>
      </text>
    </comment>
    <comment ref="P7" authorId="0">
      <text>
        <r>
          <rPr>
            <b/>
            <sz val="8"/>
            <rFont val="Tahoma"/>
            <family val="0"/>
          </rPr>
          <t>Select from:
  Min
  Max
  Total
  Avg
  First
  Last
  Start Value
  End Value</t>
        </r>
        <r>
          <rPr>
            <sz val="8"/>
            <rFont val="Tahoma"/>
            <family val="0"/>
          </rPr>
          <t xml:space="preserve">
</t>
        </r>
      </text>
    </comment>
    <comment ref="Q7" authorId="0">
      <text>
        <r>
          <rPr>
            <b/>
            <sz val="8"/>
            <rFont val="Tahoma"/>
            <family val="0"/>
          </rPr>
          <t>Interface.  Enter minimum value to use as filter.  Ie if 0 is entered, values&lt;0 will be ignored when importing data.</t>
        </r>
      </text>
    </comment>
    <comment ref="R7" authorId="0">
      <text>
        <r>
          <rPr>
            <b/>
            <sz val="8"/>
            <rFont val="Tahoma"/>
            <family val="0"/>
          </rPr>
          <t xml:space="preserve">Ie if 9999 is entered, values&gt;9999 will be ignored when importing data.
</t>
        </r>
        <r>
          <rPr>
            <sz val="8"/>
            <rFont val="Tahoma"/>
            <family val="0"/>
          </rPr>
          <t xml:space="preserve">
</t>
        </r>
      </text>
    </comment>
    <comment ref="S7" authorId="0">
      <text>
        <r>
          <rPr>
            <b/>
            <sz val="8"/>
            <rFont val="Tahoma"/>
            <family val="0"/>
          </rPr>
          <t>Enter a value by which the imported data will be multiplied to convert it to the proper units.  Leave it blank if no change is necessary.</t>
        </r>
      </text>
    </comment>
    <comment ref="I7" authorId="1">
      <text>
        <r>
          <rPr>
            <b/>
            <sz val="8"/>
            <rFont val="Tahoma"/>
            <family val="0"/>
          </rPr>
          <t>Set to 1, TRUE,  or Y if the Parameter should allow data qualifiers (&lt;,&gt;, or ND)</t>
        </r>
      </text>
    </comment>
    <comment ref="C7" authorId="1">
      <text>
        <r>
          <rPr>
            <b/>
            <sz val="8"/>
            <rFont val="Tahoma"/>
            <family val="0"/>
          </rPr>
          <t>Scott Dorner:</t>
        </r>
        <r>
          <rPr>
            <sz val="8"/>
            <rFont val="Tahoma"/>
            <family val="0"/>
          </rPr>
          <t xml:space="preserve">
Location and Parameter Name will create the variable name (up to 40 characters)</t>
        </r>
      </text>
    </comment>
    <comment ref="G7" authorId="1">
      <text>
        <r>
          <rPr>
            <b/>
            <sz val="8"/>
            <rFont val="Tahoma"/>
            <family val="0"/>
          </rPr>
          <t>10 Characters Max</t>
        </r>
      </text>
    </comment>
    <comment ref="D7" authorId="1">
      <text>
        <r>
          <rPr>
            <b/>
            <sz val="8"/>
            <rFont val="Tahoma"/>
            <family val="0"/>
          </rPr>
          <t>20 Characters Max, combined with Short (C2)</t>
        </r>
      </text>
    </comment>
    <comment ref="B2" authorId="1">
      <text>
        <r>
          <rPr>
            <b/>
            <sz val="8"/>
            <rFont val="Tahoma"/>
            <family val="0"/>
          </rPr>
          <t>Combined with Parameter Name to make Variable Name</t>
        </r>
      </text>
    </comment>
    <comment ref="B3" authorId="1">
      <text>
        <r>
          <rPr>
            <b/>
            <sz val="8"/>
            <rFont val="Tahoma"/>
            <family val="0"/>
          </rPr>
          <t>Combined with Short Name to make Heading</t>
        </r>
      </text>
    </comment>
  </commentList>
</comments>
</file>

<file path=xl/comments5.xml><?xml version="1.0" encoding="utf-8"?>
<comments xmlns="http://schemas.openxmlformats.org/spreadsheetml/2006/main">
  <authors>
    <author>K Scott Moehling</author>
    <author>Scott Dorner</author>
  </authors>
  <commentList>
    <comment ref="E7" authorId="0">
      <text>
        <r>
          <rPr>
            <b/>
            <sz val="8"/>
            <rFont val="Tahoma"/>
            <family val="0"/>
          </rPr>
          <t>Select from:
  Day
  4 Hours
  Hour
  30 Minutes
  15 Minutes
  5 Minutes
  Minute</t>
        </r>
      </text>
    </comment>
    <comment ref="F7" authorId="0">
      <text>
        <r>
          <rPr>
            <b/>
            <sz val="8"/>
            <rFont val="Tahoma"/>
            <family val="0"/>
          </rPr>
          <t>Select From:
  Parameter
  Text Parameter
  Calculated</t>
        </r>
        <r>
          <rPr>
            <sz val="8"/>
            <rFont val="Tahoma"/>
            <family val="0"/>
          </rPr>
          <t xml:space="preserve">
</t>
        </r>
      </text>
    </comment>
    <comment ref="H7" authorId="0">
      <text>
        <r>
          <rPr>
            <b/>
            <sz val="8"/>
            <rFont val="Tahoma"/>
            <family val="0"/>
          </rPr>
          <t>0 will be used if left blank</t>
        </r>
        <r>
          <rPr>
            <sz val="8"/>
            <rFont val="Tahoma"/>
            <family val="0"/>
          </rPr>
          <t xml:space="preserve">
</t>
        </r>
      </text>
    </comment>
    <comment ref="P7" authorId="0">
      <text>
        <r>
          <rPr>
            <b/>
            <sz val="8"/>
            <rFont val="Tahoma"/>
            <family val="0"/>
          </rPr>
          <t>Select from:
  Min
  Max
  Total
  Avg
  First
  Last
  Start Value
  End Value</t>
        </r>
        <r>
          <rPr>
            <sz val="8"/>
            <rFont val="Tahoma"/>
            <family val="0"/>
          </rPr>
          <t xml:space="preserve">
</t>
        </r>
      </text>
    </comment>
    <comment ref="Q7" authorId="0">
      <text>
        <r>
          <rPr>
            <b/>
            <sz val="8"/>
            <rFont val="Tahoma"/>
            <family val="0"/>
          </rPr>
          <t>Interface.  Enter minimum value to use as filter.  Ie if 0 is entered, values&lt;0 will be ignored when importing data.</t>
        </r>
      </text>
    </comment>
    <comment ref="R7" authorId="0">
      <text>
        <r>
          <rPr>
            <b/>
            <sz val="8"/>
            <rFont val="Tahoma"/>
            <family val="0"/>
          </rPr>
          <t xml:space="preserve">Ie if 9999 is entered, values&gt;9999 will be ignored when importing data.
</t>
        </r>
        <r>
          <rPr>
            <sz val="8"/>
            <rFont val="Tahoma"/>
            <family val="0"/>
          </rPr>
          <t xml:space="preserve">
</t>
        </r>
      </text>
    </comment>
    <comment ref="S7" authorId="0">
      <text>
        <r>
          <rPr>
            <b/>
            <sz val="8"/>
            <rFont val="Tahoma"/>
            <family val="0"/>
          </rPr>
          <t>Enter a value by which the imported data will be multiplied to convert it to the proper units.  Leave it blank if no change is necessary.</t>
        </r>
      </text>
    </comment>
    <comment ref="I7" authorId="1">
      <text>
        <r>
          <rPr>
            <b/>
            <sz val="8"/>
            <rFont val="Tahoma"/>
            <family val="0"/>
          </rPr>
          <t>Set to 1, TRUE,  or Y if the Parameter should allow data qualifiers (&lt;,&gt;, or ND)</t>
        </r>
      </text>
    </comment>
    <comment ref="C7" authorId="1">
      <text>
        <r>
          <rPr>
            <b/>
            <sz val="8"/>
            <rFont val="Tahoma"/>
            <family val="0"/>
          </rPr>
          <t>Scott Dorner:</t>
        </r>
        <r>
          <rPr>
            <sz val="8"/>
            <rFont val="Tahoma"/>
            <family val="0"/>
          </rPr>
          <t xml:space="preserve">
Location and Parameter Name will create the variable name (up to 40 characters)</t>
        </r>
      </text>
    </comment>
    <comment ref="G7" authorId="1">
      <text>
        <r>
          <rPr>
            <b/>
            <sz val="8"/>
            <rFont val="Tahoma"/>
            <family val="0"/>
          </rPr>
          <t>10 Characters Max</t>
        </r>
      </text>
    </comment>
    <comment ref="D7" authorId="1">
      <text>
        <r>
          <rPr>
            <b/>
            <sz val="8"/>
            <rFont val="Tahoma"/>
            <family val="0"/>
          </rPr>
          <t>20 Characters Max, combined with Short (C2)</t>
        </r>
      </text>
    </comment>
    <comment ref="B2" authorId="1">
      <text>
        <r>
          <rPr>
            <b/>
            <sz val="8"/>
            <rFont val="Tahoma"/>
            <family val="0"/>
          </rPr>
          <t>Combined with Parameter Name to make Variable Name</t>
        </r>
      </text>
    </comment>
    <comment ref="B3" authorId="1">
      <text>
        <r>
          <rPr>
            <b/>
            <sz val="8"/>
            <rFont val="Tahoma"/>
            <family val="0"/>
          </rPr>
          <t>Combined with Short Name to make Heading</t>
        </r>
      </text>
    </comment>
  </commentList>
</comments>
</file>

<file path=xl/comments6.xml><?xml version="1.0" encoding="utf-8"?>
<comments xmlns="http://schemas.openxmlformats.org/spreadsheetml/2006/main">
  <authors>
    <author>K Scott Moehling</author>
    <author>Scott Dorner</author>
  </authors>
  <commentList>
    <comment ref="E7" authorId="0">
      <text>
        <r>
          <rPr>
            <b/>
            <sz val="8"/>
            <rFont val="Tahoma"/>
            <family val="0"/>
          </rPr>
          <t>Select from:
  Day
  4 Hours
  Hour
  30 Minutes
  15 Minutes
  5 Minutes
  Minute</t>
        </r>
      </text>
    </comment>
    <comment ref="F7" authorId="0">
      <text>
        <r>
          <rPr>
            <b/>
            <sz val="8"/>
            <rFont val="Tahoma"/>
            <family val="0"/>
          </rPr>
          <t>Select From:
  Parameter
  Text Parameter
  Calculated</t>
        </r>
        <r>
          <rPr>
            <sz val="8"/>
            <rFont val="Tahoma"/>
            <family val="0"/>
          </rPr>
          <t xml:space="preserve">
</t>
        </r>
      </text>
    </comment>
    <comment ref="H7" authorId="0">
      <text>
        <r>
          <rPr>
            <b/>
            <sz val="8"/>
            <rFont val="Tahoma"/>
            <family val="0"/>
          </rPr>
          <t>0 will be used if left blank</t>
        </r>
        <r>
          <rPr>
            <sz val="8"/>
            <rFont val="Tahoma"/>
            <family val="0"/>
          </rPr>
          <t xml:space="preserve">
</t>
        </r>
      </text>
    </comment>
    <comment ref="P7" authorId="0">
      <text>
        <r>
          <rPr>
            <b/>
            <sz val="8"/>
            <rFont val="Tahoma"/>
            <family val="0"/>
          </rPr>
          <t>Select from:
  Min
  Max
  Total
  Avg
  First
  Last
  Start Value
  End Value</t>
        </r>
        <r>
          <rPr>
            <sz val="8"/>
            <rFont val="Tahoma"/>
            <family val="0"/>
          </rPr>
          <t xml:space="preserve">
</t>
        </r>
      </text>
    </comment>
    <comment ref="Q7" authorId="0">
      <text>
        <r>
          <rPr>
            <b/>
            <sz val="8"/>
            <rFont val="Tahoma"/>
            <family val="0"/>
          </rPr>
          <t>Interface.  Enter minimum value to use as filter.  Ie if 0 is entered, values&lt;0 will be ignored when importing data.</t>
        </r>
      </text>
    </comment>
    <comment ref="R7" authorId="0">
      <text>
        <r>
          <rPr>
            <b/>
            <sz val="8"/>
            <rFont val="Tahoma"/>
            <family val="0"/>
          </rPr>
          <t xml:space="preserve">Ie if 9999 is entered, values&gt;9999 will be ignored when importing data.
</t>
        </r>
        <r>
          <rPr>
            <sz val="8"/>
            <rFont val="Tahoma"/>
            <family val="0"/>
          </rPr>
          <t xml:space="preserve">
</t>
        </r>
      </text>
    </comment>
    <comment ref="S7" authorId="0">
      <text>
        <r>
          <rPr>
            <b/>
            <sz val="8"/>
            <rFont val="Tahoma"/>
            <family val="0"/>
          </rPr>
          <t>Enter a value by which the imported data will be multiplied to convert it to the proper units.  Leave it blank if no change is necessary.</t>
        </r>
      </text>
    </comment>
    <comment ref="I7" authorId="1">
      <text>
        <r>
          <rPr>
            <b/>
            <sz val="8"/>
            <rFont val="Tahoma"/>
            <family val="0"/>
          </rPr>
          <t>Set to 1, TRUE,  or Y if the Parameter should allow data qualifiers (&lt;,&gt;, or ND)</t>
        </r>
      </text>
    </comment>
    <comment ref="C7" authorId="1">
      <text>
        <r>
          <rPr>
            <b/>
            <sz val="8"/>
            <rFont val="Tahoma"/>
            <family val="0"/>
          </rPr>
          <t>Scott Dorner:</t>
        </r>
        <r>
          <rPr>
            <sz val="8"/>
            <rFont val="Tahoma"/>
            <family val="0"/>
          </rPr>
          <t xml:space="preserve">
Location and Parameter Name will create the variable name (up to 40 characters)</t>
        </r>
      </text>
    </comment>
    <comment ref="G7" authorId="1">
      <text>
        <r>
          <rPr>
            <b/>
            <sz val="8"/>
            <rFont val="Tahoma"/>
            <family val="0"/>
          </rPr>
          <t>10 Characters Max</t>
        </r>
      </text>
    </comment>
    <comment ref="D7" authorId="1">
      <text>
        <r>
          <rPr>
            <b/>
            <sz val="8"/>
            <rFont val="Tahoma"/>
            <family val="0"/>
          </rPr>
          <t>20 Characters Max, combined with Short (C2)</t>
        </r>
      </text>
    </comment>
    <comment ref="B2" authorId="1">
      <text>
        <r>
          <rPr>
            <b/>
            <sz val="8"/>
            <rFont val="Tahoma"/>
            <family val="0"/>
          </rPr>
          <t>Combined with Parameter Name to make Variable Name</t>
        </r>
      </text>
    </comment>
    <comment ref="B3" authorId="1">
      <text>
        <r>
          <rPr>
            <b/>
            <sz val="8"/>
            <rFont val="Tahoma"/>
            <family val="0"/>
          </rPr>
          <t>Combined with Short Name to make Heading</t>
        </r>
      </text>
    </comment>
  </commentList>
</comments>
</file>

<file path=xl/comments7.xml><?xml version="1.0" encoding="utf-8"?>
<comments xmlns="http://schemas.openxmlformats.org/spreadsheetml/2006/main">
  <authors>
    <author>K Scott Moehling</author>
    <author>Scott Dorner</author>
  </authors>
  <commentList>
    <comment ref="E7" authorId="0">
      <text>
        <r>
          <rPr>
            <b/>
            <sz val="8"/>
            <rFont val="Tahoma"/>
            <family val="0"/>
          </rPr>
          <t>Select from:
  Day
  4 Hours
  Hour
  30 Minutes
  15 Minutes
  5 Minutes
  Minute</t>
        </r>
      </text>
    </comment>
    <comment ref="F7" authorId="0">
      <text>
        <r>
          <rPr>
            <b/>
            <sz val="8"/>
            <rFont val="Tahoma"/>
            <family val="0"/>
          </rPr>
          <t>Select From:
  Parameter
  Text Parameter
  Calculated</t>
        </r>
        <r>
          <rPr>
            <sz val="8"/>
            <rFont val="Tahoma"/>
            <family val="0"/>
          </rPr>
          <t xml:space="preserve">
</t>
        </r>
      </text>
    </comment>
    <comment ref="H7" authorId="0">
      <text>
        <r>
          <rPr>
            <b/>
            <sz val="8"/>
            <rFont val="Tahoma"/>
            <family val="0"/>
          </rPr>
          <t>0 will be used if left blank</t>
        </r>
        <r>
          <rPr>
            <sz val="8"/>
            <rFont val="Tahoma"/>
            <family val="0"/>
          </rPr>
          <t xml:space="preserve">
</t>
        </r>
      </text>
    </comment>
    <comment ref="P7" authorId="0">
      <text>
        <r>
          <rPr>
            <b/>
            <sz val="8"/>
            <rFont val="Tahoma"/>
            <family val="0"/>
          </rPr>
          <t>Select from:
  Min
  Max
  Total
  Avg
  First
  Last
  Start Value
  End Value</t>
        </r>
        <r>
          <rPr>
            <sz val="8"/>
            <rFont val="Tahoma"/>
            <family val="0"/>
          </rPr>
          <t xml:space="preserve">
</t>
        </r>
      </text>
    </comment>
    <comment ref="Q7" authorId="0">
      <text>
        <r>
          <rPr>
            <b/>
            <sz val="8"/>
            <rFont val="Tahoma"/>
            <family val="0"/>
          </rPr>
          <t>Interface.  Enter minimum value to use as filter.  Ie if 0 is entered, values&lt;0 will be ignored when importing data.</t>
        </r>
      </text>
    </comment>
    <comment ref="R7" authorId="0">
      <text>
        <r>
          <rPr>
            <b/>
            <sz val="8"/>
            <rFont val="Tahoma"/>
            <family val="0"/>
          </rPr>
          <t xml:space="preserve">Ie if 9999 is entered, values&gt;9999 will be ignored when importing data.
</t>
        </r>
        <r>
          <rPr>
            <sz val="8"/>
            <rFont val="Tahoma"/>
            <family val="0"/>
          </rPr>
          <t xml:space="preserve">
</t>
        </r>
      </text>
    </comment>
    <comment ref="S7" authorId="0">
      <text>
        <r>
          <rPr>
            <b/>
            <sz val="8"/>
            <rFont val="Tahoma"/>
            <family val="0"/>
          </rPr>
          <t>Enter a value by which the imported data will be multiplied to convert it to the proper units.  Leave it blank if no change is necessary.</t>
        </r>
      </text>
    </comment>
    <comment ref="I7" authorId="1">
      <text>
        <r>
          <rPr>
            <b/>
            <sz val="8"/>
            <rFont val="Tahoma"/>
            <family val="0"/>
          </rPr>
          <t>Set to 1, TRUE,  or Y if the Parameter should allow data qualifiers (&lt;,&gt;, or ND)</t>
        </r>
      </text>
    </comment>
    <comment ref="C7" authorId="1">
      <text>
        <r>
          <rPr>
            <b/>
            <sz val="8"/>
            <rFont val="Tahoma"/>
            <family val="0"/>
          </rPr>
          <t>Scott Dorner:</t>
        </r>
        <r>
          <rPr>
            <sz val="8"/>
            <rFont val="Tahoma"/>
            <family val="0"/>
          </rPr>
          <t xml:space="preserve">
Location and Parameter Name will create the variable name (up to 40 characters)</t>
        </r>
      </text>
    </comment>
    <comment ref="G7" authorId="1">
      <text>
        <r>
          <rPr>
            <b/>
            <sz val="8"/>
            <rFont val="Tahoma"/>
            <family val="0"/>
          </rPr>
          <t>10 Characters Max</t>
        </r>
      </text>
    </comment>
    <comment ref="D7" authorId="1">
      <text>
        <r>
          <rPr>
            <b/>
            <sz val="8"/>
            <rFont val="Tahoma"/>
            <family val="0"/>
          </rPr>
          <t>20 Characters Max, combined with Short (C2)</t>
        </r>
      </text>
    </comment>
    <comment ref="B2" authorId="1">
      <text>
        <r>
          <rPr>
            <b/>
            <sz val="8"/>
            <rFont val="Tahoma"/>
            <family val="0"/>
          </rPr>
          <t>Combined with Parameter Name to make Variable Name</t>
        </r>
      </text>
    </comment>
    <comment ref="B3" authorId="1">
      <text>
        <r>
          <rPr>
            <b/>
            <sz val="8"/>
            <rFont val="Tahoma"/>
            <family val="0"/>
          </rPr>
          <t>Combined with Short Name to make Heading</t>
        </r>
      </text>
    </comment>
  </commentList>
</comments>
</file>

<file path=xl/comments8.xml><?xml version="1.0" encoding="utf-8"?>
<comments xmlns="http://schemas.openxmlformats.org/spreadsheetml/2006/main">
  <authors>
    <author>K Scott Moehling</author>
    <author>Scott Dorner</author>
  </authors>
  <commentList>
    <comment ref="E7" authorId="0">
      <text>
        <r>
          <rPr>
            <b/>
            <sz val="8"/>
            <rFont val="Tahoma"/>
            <family val="0"/>
          </rPr>
          <t>Select from:
  Day
  4 Hours
  Hour
  30 Minutes
  15 Minutes
  5 Minutes
  Minute</t>
        </r>
      </text>
    </comment>
    <comment ref="F7" authorId="0">
      <text>
        <r>
          <rPr>
            <b/>
            <sz val="8"/>
            <rFont val="Tahoma"/>
            <family val="0"/>
          </rPr>
          <t>Select From:
  Parameter
  Text Parameter
  Calculated</t>
        </r>
        <r>
          <rPr>
            <sz val="8"/>
            <rFont val="Tahoma"/>
            <family val="0"/>
          </rPr>
          <t xml:space="preserve">
</t>
        </r>
      </text>
    </comment>
    <comment ref="H7" authorId="0">
      <text>
        <r>
          <rPr>
            <b/>
            <sz val="8"/>
            <rFont val="Tahoma"/>
            <family val="0"/>
          </rPr>
          <t>0 will be used if left blank</t>
        </r>
        <r>
          <rPr>
            <sz val="8"/>
            <rFont val="Tahoma"/>
            <family val="0"/>
          </rPr>
          <t xml:space="preserve">
</t>
        </r>
      </text>
    </comment>
    <comment ref="P7" authorId="0">
      <text>
        <r>
          <rPr>
            <b/>
            <sz val="8"/>
            <rFont val="Tahoma"/>
            <family val="0"/>
          </rPr>
          <t>Select from:
  Min
  Max
  Total
  Avg
  First
  Last
  Start Value
  End Value</t>
        </r>
        <r>
          <rPr>
            <sz val="8"/>
            <rFont val="Tahoma"/>
            <family val="0"/>
          </rPr>
          <t xml:space="preserve">
</t>
        </r>
      </text>
    </comment>
    <comment ref="Q7" authorId="0">
      <text>
        <r>
          <rPr>
            <b/>
            <sz val="8"/>
            <rFont val="Tahoma"/>
            <family val="0"/>
          </rPr>
          <t>Interface.  Enter minimum value to use as filter.  Ie if 0 is entered, values&lt;0 will be ignored when importing data.</t>
        </r>
      </text>
    </comment>
    <comment ref="R7" authorId="0">
      <text>
        <r>
          <rPr>
            <b/>
            <sz val="8"/>
            <rFont val="Tahoma"/>
            <family val="0"/>
          </rPr>
          <t xml:space="preserve">Ie if 9999 is entered, values&gt;9999 will be ignored when importing data.
</t>
        </r>
        <r>
          <rPr>
            <sz val="8"/>
            <rFont val="Tahoma"/>
            <family val="0"/>
          </rPr>
          <t xml:space="preserve">
</t>
        </r>
      </text>
    </comment>
    <comment ref="S7" authorId="0">
      <text>
        <r>
          <rPr>
            <b/>
            <sz val="8"/>
            <rFont val="Tahoma"/>
            <family val="0"/>
          </rPr>
          <t>Enter a value by which the imported data will be multiplied to convert it to the proper units.  Leave it blank if no change is necessary.</t>
        </r>
      </text>
    </comment>
    <comment ref="I7" authorId="1">
      <text>
        <r>
          <rPr>
            <b/>
            <sz val="8"/>
            <rFont val="Tahoma"/>
            <family val="0"/>
          </rPr>
          <t>Set to 1, TRUE,  or Y if the Parameter should allow data qualifiers (&lt;,&gt;, or ND)</t>
        </r>
      </text>
    </comment>
    <comment ref="C7" authorId="1">
      <text>
        <r>
          <rPr>
            <b/>
            <sz val="8"/>
            <rFont val="Tahoma"/>
            <family val="0"/>
          </rPr>
          <t>Scott Dorner:</t>
        </r>
        <r>
          <rPr>
            <sz val="8"/>
            <rFont val="Tahoma"/>
            <family val="0"/>
          </rPr>
          <t xml:space="preserve">
Location and Parameter Name will create the variable name (up to 40 characters)</t>
        </r>
      </text>
    </comment>
    <comment ref="G7" authorId="1">
      <text>
        <r>
          <rPr>
            <b/>
            <sz val="8"/>
            <rFont val="Tahoma"/>
            <family val="0"/>
          </rPr>
          <t>10 Characters Max</t>
        </r>
      </text>
    </comment>
    <comment ref="D7" authorId="1">
      <text>
        <r>
          <rPr>
            <b/>
            <sz val="8"/>
            <rFont val="Tahoma"/>
            <family val="0"/>
          </rPr>
          <t>20 Characters Max, combined with Short (C2)</t>
        </r>
      </text>
    </comment>
    <comment ref="B2" authorId="1">
      <text>
        <r>
          <rPr>
            <b/>
            <sz val="8"/>
            <rFont val="Tahoma"/>
            <family val="0"/>
          </rPr>
          <t>Combined with Parameter Name to make Variable Name</t>
        </r>
      </text>
    </comment>
    <comment ref="B3" authorId="1">
      <text>
        <r>
          <rPr>
            <b/>
            <sz val="8"/>
            <rFont val="Tahoma"/>
            <family val="0"/>
          </rPr>
          <t>Combined with Short Name to make Heading</t>
        </r>
      </text>
    </comment>
  </commentList>
</comments>
</file>

<file path=xl/comments9.xml><?xml version="1.0" encoding="utf-8"?>
<comments xmlns="http://schemas.openxmlformats.org/spreadsheetml/2006/main">
  <authors>
    <author>K Scott Moehling</author>
    <author>Scott Dorner</author>
  </authors>
  <commentList>
    <comment ref="E7" authorId="0">
      <text>
        <r>
          <rPr>
            <b/>
            <sz val="8"/>
            <rFont val="Tahoma"/>
            <family val="0"/>
          </rPr>
          <t>Select from:
  Day
  4 Hours
  Hour
  30 Minutes
  15 Minutes
  5 Minutes
  Minute</t>
        </r>
      </text>
    </comment>
    <comment ref="F7" authorId="0">
      <text>
        <r>
          <rPr>
            <b/>
            <sz val="8"/>
            <rFont val="Tahoma"/>
            <family val="0"/>
          </rPr>
          <t>Select From:
  Parameter
  Text Parameter
  Calculated</t>
        </r>
        <r>
          <rPr>
            <sz val="8"/>
            <rFont val="Tahoma"/>
            <family val="0"/>
          </rPr>
          <t xml:space="preserve">
</t>
        </r>
      </text>
    </comment>
    <comment ref="H7" authorId="0">
      <text>
        <r>
          <rPr>
            <b/>
            <sz val="8"/>
            <rFont val="Tahoma"/>
            <family val="0"/>
          </rPr>
          <t>0 will be used if left blank</t>
        </r>
        <r>
          <rPr>
            <sz val="8"/>
            <rFont val="Tahoma"/>
            <family val="0"/>
          </rPr>
          <t xml:space="preserve">
</t>
        </r>
      </text>
    </comment>
    <comment ref="P7" authorId="0">
      <text>
        <r>
          <rPr>
            <b/>
            <sz val="8"/>
            <rFont val="Tahoma"/>
            <family val="0"/>
          </rPr>
          <t>Select from:
  Min
  Max
  Total
  Avg
  First
  Last
  Start Value
  End Value</t>
        </r>
        <r>
          <rPr>
            <sz val="8"/>
            <rFont val="Tahoma"/>
            <family val="0"/>
          </rPr>
          <t xml:space="preserve">
</t>
        </r>
      </text>
    </comment>
    <comment ref="Q7" authorId="0">
      <text>
        <r>
          <rPr>
            <b/>
            <sz val="8"/>
            <rFont val="Tahoma"/>
            <family val="0"/>
          </rPr>
          <t>Interface.  Enter minimum value to use as filter.  Ie if 0 is entered, values&lt;0 will be ignored when importing data.</t>
        </r>
      </text>
    </comment>
    <comment ref="R7" authorId="0">
      <text>
        <r>
          <rPr>
            <b/>
            <sz val="8"/>
            <rFont val="Tahoma"/>
            <family val="0"/>
          </rPr>
          <t xml:space="preserve">Ie if 9999 is entered, values&gt;9999 will be ignored when importing data.
</t>
        </r>
        <r>
          <rPr>
            <sz val="8"/>
            <rFont val="Tahoma"/>
            <family val="0"/>
          </rPr>
          <t xml:space="preserve">
</t>
        </r>
      </text>
    </comment>
    <comment ref="S7" authorId="0">
      <text>
        <r>
          <rPr>
            <b/>
            <sz val="8"/>
            <rFont val="Tahoma"/>
            <family val="0"/>
          </rPr>
          <t>Enter a value by which the imported data will be multiplied to convert it to the proper units.  Leave it blank if no change is necessary.</t>
        </r>
      </text>
    </comment>
    <comment ref="I7" authorId="1">
      <text>
        <r>
          <rPr>
            <b/>
            <sz val="8"/>
            <rFont val="Tahoma"/>
            <family val="0"/>
          </rPr>
          <t>Set to 1, TRUE,  or Y if the Parameter should allow data qualifiers (&lt;,&gt;, or ND)</t>
        </r>
      </text>
    </comment>
    <comment ref="C7" authorId="1">
      <text>
        <r>
          <rPr>
            <b/>
            <sz val="8"/>
            <rFont val="Tahoma"/>
            <family val="0"/>
          </rPr>
          <t>Scott Dorner:</t>
        </r>
        <r>
          <rPr>
            <sz val="8"/>
            <rFont val="Tahoma"/>
            <family val="0"/>
          </rPr>
          <t xml:space="preserve">
Location and Parameter Name will create the variable name (up to 40 characters)</t>
        </r>
      </text>
    </comment>
    <comment ref="G7" authorId="1">
      <text>
        <r>
          <rPr>
            <b/>
            <sz val="8"/>
            <rFont val="Tahoma"/>
            <family val="0"/>
          </rPr>
          <t>10 Characters Max</t>
        </r>
      </text>
    </comment>
    <comment ref="D7" authorId="1">
      <text>
        <r>
          <rPr>
            <b/>
            <sz val="8"/>
            <rFont val="Tahoma"/>
            <family val="0"/>
          </rPr>
          <t>20 Characters Max, combined with Short (C2)</t>
        </r>
      </text>
    </comment>
    <comment ref="B2" authorId="1">
      <text>
        <r>
          <rPr>
            <b/>
            <sz val="8"/>
            <rFont val="Tahoma"/>
            <family val="0"/>
          </rPr>
          <t>Combined with Parameter Name to make Variable Name</t>
        </r>
      </text>
    </comment>
    <comment ref="B3" authorId="1">
      <text>
        <r>
          <rPr>
            <b/>
            <sz val="8"/>
            <rFont val="Tahoma"/>
            <family val="0"/>
          </rPr>
          <t>Combined with Short Name to make Heading</t>
        </r>
      </text>
    </comment>
  </commentList>
</comments>
</file>

<file path=xl/sharedStrings.xml><?xml version="1.0" encoding="utf-8"?>
<sst xmlns="http://schemas.openxmlformats.org/spreadsheetml/2006/main" count="5295" uniqueCount="868">
  <si>
    <t>Raw Water Influent</t>
  </si>
  <si>
    <t>Fmix</t>
  </si>
  <si>
    <t>FlshMix</t>
  </si>
  <si>
    <t>FW</t>
  </si>
  <si>
    <t>Well #1</t>
  </si>
  <si>
    <t>Var #</t>
  </si>
  <si>
    <t>Name</t>
  </si>
  <si>
    <t>Parameter</t>
  </si>
  <si>
    <t>Frequency</t>
  </si>
  <si>
    <t>Type</t>
  </si>
  <si>
    <t>Units</t>
  </si>
  <si>
    <t>Dec</t>
  </si>
  <si>
    <t>Plcs</t>
  </si>
  <si>
    <t>Storet</t>
  </si>
  <si>
    <t>Code</t>
  </si>
  <si>
    <t>Signal Tag</t>
  </si>
  <si>
    <t>Statistic</t>
  </si>
  <si>
    <t>Low</t>
  </si>
  <si>
    <t>Range</t>
  </si>
  <si>
    <t>High</t>
  </si>
  <si>
    <t>Scale</t>
  </si>
  <si>
    <t>Factor</t>
  </si>
  <si>
    <t>Equation</t>
  </si>
  <si>
    <t>Description</t>
  </si>
  <si>
    <t>(Notes)</t>
  </si>
  <si>
    <t>Interface  Settings</t>
  </si>
  <si>
    <t>Base Var #</t>
  </si>
  <si>
    <t>Location:</t>
  </si>
  <si>
    <t>Daily</t>
  </si>
  <si>
    <t>Total Dissolved Solids</t>
  </si>
  <si>
    <t>Turbidity</t>
  </si>
  <si>
    <t>NTU</t>
  </si>
  <si>
    <t>Temperature</t>
  </si>
  <si>
    <t>Sulfate</t>
  </si>
  <si>
    <t>Fluoride</t>
  </si>
  <si>
    <t>Iron</t>
  </si>
  <si>
    <t>Manganese</t>
  </si>
  <si>
    <t>Rainfall</t>
  </si>
  <si>
    <t>Wind Direction</t>
  </si>
  <si>
    <t>MGD</t>
  </si>
  <si>
    <t>Inches</t>
  </si>
  <si>
    <t>MPH</t>
  </si>
  <si>
    <t>Time</t>
  </si>
  <si>
    <t>Hours</t>
  </si>
  <si>
    <t>Flow</t>
  </si>
  <si>
    <t>Weather</t>
  </si>
  <si>
    <t>Text Parameter</t>
  </si>
  <si>
    <t xml:space="preserve"> </t>
  </si>
  <si>
    <t>Wind Speed</t>
  </si>
  <si>
    <t>Deg</t>
  </si>
  <si>
    <t>Deg F</t>
  </si>
  <si>
    <t>Calculated</t>
  </si>
  <si>
    <t>Deg C</t>
  </si>
  <si>
    <t>SU</t>
  </si>
  <si>
    <t>Short</t>
  </si>
  <si>
    <t>Desc</t>
  </si>
  <si>
    <t>pH</t>
  </si>
  <si>
    <t>TDS</t>
  </si>
  <si>
    <t>Turb</t>
  </si>
  <si>
    <t>Temp</t>
  </si>
  <si>
    <t>Poly</t>
  </si>
  <si>
    <t>Rain</t>
  </si>
  <si>
    <t>Wind Dir</t>
  </si>
  <si>
    <t>Wind Spd</t>
  </si>
  <si>
    <t>Run Time</t>
  </si>
  <si>
    <t>Odor</t>
  </si>
  <si>
    <t>Color</t>
  </si>
  <si>
    <t>Foam</t>
  </si>
  <si>
    <t>Cl2</t>
  </si>
  <si>
    <t>Hard</t>
  </si>
  <si>
    <t>Day</t>
  </si>
  <si>
    <t>Allow</t>
  </si>
  <si>
    <t>Symbol</t>
  </si>
  <si>
    <t>Raw</t>
  </si>
  <si>
    <t>Total Suspended Solids</t>
  </si>
  <si>
    <t>TSS</t>
  </si>
  <si>
    <t>Hardness (CaCO3)</t>
  </si>
  <si>
    <t>Alkalinity (CaCO3)</t>
  </si>
  <si>
    <t>Alkal</t>
  </si>
  <si>
    <t>Aluminum</t>
  </si>
  <si>
    <t>Al</t>
  </si>
  <si>
    <t>Arsenic</t>
  </si>
  <si>
    <t>As</t>
  </si>
  <si>
    <t>Chloride</t>
  </si>
  <si>
    <t>Copper</t>
  </si>
  <si>
    <t>Cu</t>
  </si>
  <si>
    <t>Corrosivity</t>
  </si>
  <si>
    <t>Corros</t>
  </si>
  <si>
    <t>Foaming Agents</t>
  </si>
  <si>
    <t>Fe</t>
  </si>
  <si>
    <t>Lead</t>
  </si>
  <si>
    <t>Pb</t>
  </si>
  <si>
    <t>Mn</t>
  </si>
  <si>
    <t>Nitrate/Nitrite</t>
  </si>
  <si>
    <t>NO 3/2</t>
  </si>
  <si>
    <t>Silver</t>
  </si>
  <si>
    <t>Ag</t>
  </si>
  <si>
    <t>SO4</t>
  </si>
  <si>
    <t>Zinc</t>
  </si>
  <si>
    <t>Zn</t>
  </si>
  <si>
    <t>Turbidity 15 Min</t>
  </si>
  <si>
    <t>Turbidity Hrly</t>
  </si>
  <si>
    <t>Pumping Level</t>
  </si>
  <si>
    <t>Pump Lvl</t>
  </si>
  <si>
    <t>Static Level</t>
  </si>
  <si>
    <t>Static Lvl</t>
  </si>
  <si>
    <t>Hours at Rest</t>
  </si>
  <si>
    <t>Hrs Rest</t>
  </si>
  <si>
    <t>Zeta Potential</t>
  </si>
  <si>
    <t>Zeta</t>
  </si>
  <si>
    <t>Power</t>
  </si>
  <si>
    <t>Pwr</t>
  </si>
  <si>
    <t>Average Level</t>
  </si>
  <si>
    <t>AvgLvl</t>
  </si>
  <si>
    <t>Minimum Level</t>
  </si>
  <si>
    <t>MinLvl</t>
  </si>
  <si>
    <t>Maximum Level</t>
  </si>
  <si>
    <t>MaxLvl</t>
  </si>
  <si>
    <t>Average Pressure</t>
  </si>
  <si>
    <t>AvgPress</t>
  </si>
  <si>
    <t>Minimum Pressure</t>
  </si>
  <si>
    <t>MinPress</t>
  </si>
  <si>
    <t>Maximum Pressure</t>
  </si>
  <si>
    <t>MaxPress</t>
  </si>
  <si>
    <t>Alum</t>
  </si>
  <si>
    <t>Alum Dose</t>
  </si>
  <si>
    <t>AlumDose</t>
  </si>
  <si>
    <t>Polymer</t>
  </si>
  <si>
    <t>Polymer Dose</t>
  </si>
  <si>
    <t>PolyDose</t>
  </si>
  <si>
    <t>Ferric Chloride</t>
  </si>
  <si>
    <t>FeCl3</t>
  </si>
  <si>
    <t>Ferric Chloride Dose</t>
  </si>
  <si>
    <t>FeCl3Dose</t>
  </si>
  <si>
    <t>Potassium Permanganate</t>
  </si>
  <si>
    <t>KmnO4</t>
  </si>
  <si>
    <t>Potassium Permanganate Dose</t>
  </si>
  <si>
    <t>KmnO4Dose</t>
  </si>
  <si>
    <t>Chlorine</t>
  </si>
  <si>
    <t>Chlorine Dose</t>
  </si>
  <si>
    <t>Cl2Dose</t>
  </si>
  <si>
    <t>Sodium hypochlorite</t>
  </si>
  <si>
    <t>NaOCl</t>
  </si>
  <si>
    <t>NaOClDose</t>
  </si>
  <si>
    <t>Hydrofluoric acid</t>
  </si>
  <si>
    <t>HF</t>
  </si>
  <si>
    <t>Hydrofluoric acid Dose</t>
  </si>
  <si>
    <t>HF Dose</t>
  </si>
  <si>
    <t>Sodium hydroxide</t>
  </si>
  <si>
    <t>NaOH</t>
  </si>
  <si>
    <t>Sodium hydroxide Dose</t>
  </si>
  <si>
    <t>NaOH Dose</t>
  </si>
  <si>
    <t>Polyphosphates</t>
  </si>
  <si>
    <t>PolyP</t>
  </si>
  <si>
    <t>Polyphosphates Dose</t>
  </si>
  <si>
    <t>PolyPDose</t>
  </si>
  <si>
    <t>Fluorosilicic acid</t>
  </si>
  <si>
    <t>H2SiF4</t>
  </si>
  <si>
    <t>Fluorosilicic acid Dose</t>
  </si>
  <si>
    <t>H2SiF4Ds</t>
  </si>
  <si>
    <t>Surface Loading Rate</t>
  </si>
  <si>
    <t>SurfLdg</t>
  </si>
  <si>
    <t>Operator on Duty</t>
  </si>
  <si>
    <t>Operator</t>
  </si>
  <si>
    <t># of Backwashes</t>
  </si>
  <si>
    <t># BW</t>
  </si>
  <si>
    <t>mg/l</t>
  </si>
  <si>
    <t>ug/l</t>
  </si>
  <si>
    <t>ColorUnits</t>
  </si>
  <si>
    <t>WtrNum</t>
  </si>
  <si>
    <t>gpm</t>
  </si>
  <si>
    <t>hrs</t>
  </si>
  <si>
    <t>ft</t>
  </si>
  <si>
    <t>mV</t>
  </si>
  <si>
    <t>kwH</t>
  </si>
  <si>
    <t>psi</t>
  </si>
  <si>
    <t>#/day</t>
  </si>
  <si>
    <t>gal/day</t>
  </si>
  <si>
    <t>gpd/ft2</t>
  </si>
  <si>
    <t>Initials</t>
  </si>
  <si>
    <t>Count</t>
  </si>
  <si>
    <t>00530</t>
  </si>
  <si>
    <t>00900</t>
  </si>
  <si>
    <t>00410</t>
  </si>
  <si>
    <t>01105</t>
  </si>
  <si>
    <t>01002</t>
  </si>
  <si>
    <t>00940</t>
  </si>
  <si>
    <t>00079</t>
  </si>
  <si>
    <t>01042</t>
  </si>
  <si>
    <t>71814</t>
  </si>
  <si>
    <t>00951</t>
  </si>
  <si>
    <t>01288</t>
  </si>
  <si>
    <t>01045</t>
  </si>
  <si>
    <t>01051</t>
  </si>
  <si>
    <t>01055</t>
  </si>
  <si>
    <t>00630</t>
  </si>
  <si>
    <t>34773</t>
  </si>
  <si>
    <t>01077</t>
  </si>
  <si>
    <t>00945</t>
  </si>
  <si>
    <t>47004</t>
  </si>
  <si>
    <t>01092</t>
  </si>
  <si>
    <t>50050</t>
  </si>
  <si>
    <t>00058</t>
  </si>
  <si>
    <t>82078</t>
  </si>
  <si>
    <t>00400</t>
  </si>
  <si>
    <t>00011</t>
  </si>
  <si>
    <t>00010</t>
  </si>
  <si>
    <t>Avg</t>
  </si>
  <si>
    <t>Location Desc</t>
  </si>
  <si>
    <t>Status</t>
  </si>
  <si>
    <t>Hour</t>
  </si>
  <si>
    <t>RunTime at Backwash</t>
  </si>
  <si>
    <t>RT @ BW</t>
  </si>
  <si>
    <t>RunTime Since Backwash</t>
  </si>
  <si>
    <t>RT Since BW</t>
  </si>
  <si>
    <t>Scada Tag</t>
  </si>
  <si>
    <t>Cl</t>
  </si>
  <si>
    <t>Chlorine Residual Max</t>
  </si>
  <si>
    <t>Cl2 Max</t>
  </si>
  <si>
    <t>mg/L</t>
  </si>
  <si>
    <t>Max</t>
  </si>
  <si>
    <t>Chlorine Residual Min</t>
  </si>
  <si>
    <t>Chlorine Residual Avg</t>
  </si>
  <si>
    <t>Cl2 Min</t>
  </si>
  <si>
    <t>Cl2 Avg</t>
  </si>
  <si>
    <t>Min</t>
  </si>
  <si>
    <t>Weather description</t>
  </si>
  <si>
    <t>F-</t>
  </si>
  <si>
    <t>Segment Volume</t>
  </si>
  <si>
    <t>Vol</t>
  </si>
  <si>
    <t>MG</t>
  </si>
  <si>
    <t>T10</t>
  </si>
  <si>
    <t>Mins</t>
  </si>
  <si>
    <t xml:space="preserve"> ((Segment Vol (MG) / Flow (MGD) ) *24 * 60)  * Baffling Factor</t>
  </si>
  <si>
    <t>CT Achieved</t>
  </si>
  <si>
    <t>CT Achvd</t>
  </si>
  <si>
    <t>CL2 Residual (mg/L) * T10 (mins)</t>
  </si>
  <si>
    <t>Final Temperature, pH, CL2</t>
  </si>
  <si>
    <t>3 Log Giardia CT Required</t>
  </si>
  <si>
    <t>4 Log Viruses CT Required</t>
  </si>
  <si>
    <t>mg/L - mins</t>
  </si>
  <si>
    <t>Table for Inactivation of viruses</t>
  </si>
  <si>
    <t>3 Log Giardia CT Ratio</t>
  </si>
  <si>
    <t>Ratio</t>
  </si>
  <si>
    <t>CT Achieved / 3 Log Giardia CT Required</t>
  </si>
  <si>
    <t>4 Log Viruses CT Ratio</t>
  </si>
  <si>
    <t>3L CT Req</t>
  </si>
  <si>
    <t>4 Log CT Req</t>
  </si>
  <si>
    <t>3 Log CT Ratio</t>
  </si>
  <si>
    <t>4 Log CT Ratio</t>
  </si>
  <si>
    <t>CT Achieved / 4 Log CT Required</t>
  </si>
  <si>
    <t>Giardia Log Inactivation</t>
  </si>
  <si>
    <t>Gia Inact</t>
  </si>
  <si>
    <t>3 * 3 Log Giardia CT Ratio</t>
  </si>
  <si>
    <t>Viruses Log Inactivation</t>
  </si>
  <si>
    <t>3 * 4 Log Viruses Ratio</t>
  </si>
  <si>
    <t>Carbon Dioxide</t>
  </si>
  <si>
    <t>CO2</t>
  </si>
  <si>
    <t>Dissolved Oxygen</t>
  </si>
  <si>
    <t>DO</t>
  </si>
  <si>
    <t>00300</t>
  </si>
  <si>
    <t>00405</t>
  </si>
  <si>
    <t>Filter 1</t>
  </si>
  <si>
    <t>F01</t>
  </si>
  <si>
    <t>Flow Rate</t>
  </si>
  <si>
    <t>Daily Total Flow</t>
  </si>
  <si>
    <t>Runtime</t>
  </si>
  <si>
    <t>Backwash Time</t>
  </si>
  <si>
    <t>Runtime at Backwash</t>
  </si>
  <si>
    <t>Filter to Waste Duration</t>
  </si>
  <si>
    <t>Filter to Waste Flow</t>
  </si>
  <si>
    <t>Turbidity Lab</t>
  </si>
  <si>
    <t>Wash Water Meter</t>
  </si>
  <si>
    <t>Surface Wash Water Meter</t>
  </si>
  <si>
    <t>Surface Wash Water Used</t>
  </si>
  <si>
    <t>Headloss</t>
  </si>
  <si>
    <t>Gals</t>
  </si>
  <si>
    <t>Ft</t>
  </si>
  <si>
    <t>Daily Tot Flow</t>
  </si>
  <si>
    <t>Run</t>
  </si>
  <si>
    <t>Back Time</t>
  </si>
  <si>
    <t>Back Run</t>
  </si>
  <si>
    <t>Filt Wst Flw</t>
  </si>
  <si>
    <t>Filt Wst Dur</t>
  </si>
  <si>
    <t>Turb Lab</t>
  </si>
  <si>
    <t>Wsh Wat Met</t>
  </si>
  <si>
    <t>Surf Wat Used</t>
  </si>
  <si>
    <t>Effluent</t>
  </si>
  <si>
    <t>Final</t>
  </si>
  <si>
    <t>Filtered Water</t>
  </si>
  <si>
    <t>Filt Wat</t>
  </si>
  <si>
    <t>Filtered Water Tutbidity</t>
  </si>
  <si>
    <t>Filt H20 Turbid</t>
  </si>
  <si>
    <t>Filtered Wtr Turbidity Count &lt;95% Limit</t>
  </si>
  <si>
    <t>Filt Turb</t>
  </si>
  <si>
    <t>Filtered Water pH Maximum</t>
  </si>
  <si>
    <t>pH Filt max</t>
  </si>
  <si>
    <t>Filtered Water pH Minimum</t>
  </si>
  <si>
    <t>pH Filt min</t>
  </si>
  <si>
    <t>Filtered Water pH Average</t>
  </si>
  <si>
    <t>pH Filt avg</t>
  </si>
  <si>
    <t>Dist</t>
  </si>
  <si>
    <t>Site 1 Cl2</t>
  </si>
  <si>
    <t>Site 1 HPC</t>
  </si>
  <si>
    <t>Site 1 TDS</t>
  </si>
  <si>
    <t xml:space="preserve">Heterotrophic Plate Count (HPC, Method 9215C) formerly known as the standard plate count is used for estimating the number of live heterotropic bacteria in water samples. </t>
  </si>
  <si>
    <t>Site 2 Cl2</t>
  </si>
  <si>
    <t>Site 2 HPC</t>
  </si>
  <si>
    <t>Site 2 TDS</t>
  </si>
  <si>
    <t>Sites Residual Measured</t>
  </si>
  <si>
    <t>Sites Resid</t>
  </si>
  <si>
    <t>cfu/mL</t>
  </si>
  <si>
    <t>MVGT(-1, C10101,C10201,C10301)</t>
  </si>
  <si>
    <t>Cl2 Resid Avg</t>
  </si>
  <si>
    <t>MVAVG(C10101,C10201,C10301)</t>
  </si>
  <si>
    <t>IF(ISBLANK(C10101) and NOT ISBLANK(C10111),1,0) + IF(ISBLANK(C10201) and NOT ISBLANK(C10211),1,0)  + IF(ISBLANK(C10301) and NOT ISBLANK(C10311),1,0)</t>
  </si>
  <si>
    <t>Sites Disinfect NM HPC Meas</t>
  </si>
  <si>
    <t>D NM HPC M</t>
  </si>
  <si>
    <t>Sites Disinfect ND &amp; NO HPC 1</t>
  </si>
  <si>
    <t>D ND &amp; NO HPC</t>
  </si>
  <si>
    <t>IF(C10101= 0 and ISBLANK(C10111),1,0) + IF(C10201= 0 and ISBLANK(C10211),1,0)  + IF(C10301= 0 and ISBLANK(C10311),1,0)</t>
  </si>
  <si>
    <t>Sites Disinfect ND &amp; HPC &gt;500</t>
  </si>
  <si>
    <t>D ND,HPC&gt;500</t>
  </si>
  <si>
    <t>IF(C10101= 0 and C10111&gt;500,1,0) + IF(C10201= 0 and C10211&gt;500,1,0)</t>
  </si>
  <si>
    <t>Sites Disinfect NM &amp; HPC &gt;500</t>
  </si>
  <si>
    <t>D NM, HPC&gt;500</t>
  </si>
  <si>
    <t>IF(ISBLANK(C10101) and C10111&gt;500,1,0) + IF(ISBLANK(C10201) and C10211&gt;500,1,0)</t>
  </si>
  <si>
    <t>15 Minute</t>
  </si>
  <si>
    <t>Hourly</t>
  </si>
  <si>
    <t>Wash Water Used</t>
  </si>
  <si>
    <t>Well 1</t>
  </si>
  <si>
    <t>W01</t>
  </si>
  <si>
    <t>Chromium 6</t>
  </si>
  <si>
    <t>Cr6</t>
  </si>
  <si>
    <t>Fecal</t>
  </si>
  <si>
    <t>Bacti</t>
  </si>
  <si>
    <t>HPC</t>
  </si>
  <si>
    <t>Flow Meter</t>
  </si>
  <si>
    <t>Flow Mtr</t>
  </si>
  <si>
    <t>Gallons</t>
  </si>
  <si>
    <t>Make calc if based on meter var</t>
  </si>
  <si>
    <t>KWH</t>
  </si>
  <si>
    <t>Power Used</t>
  </si>
  <si>
    <t>Power Meter</t>
  </si>
  <si>
    <t>Pwr Mtr</t>
  </si>
  <si>
    <t>Pwr Used</t>
  </si>
  <si>
    <t>Pressure</t>
  </si>
  <si>
    <t>PSI</t>
  </si>
  <si>
    <t>Run Time Meter</t>
  </si>
  <si>
    <t>RT Mtr</t>
  </si>
  <si>
    <t>#/100ml</t>
  </si>
  <si>
    <t>Flash Mix</t>
  </si>
  <si>
    <t>Flash Mix/ Chem Addition</t>
  </si>
  <si>
    <t>Sed Basin</t>
  </si>
  <si>
    <t>SB</t>
  </si>
  <si>
    <t>Sed Basin/ Flocculation</t>
  </si>
  <si>
    <t>General Plant/Weather</t>
  </si>
  <si>
    <t>Plant</t>
  </si>
  <si>
    <t>Hours of Operation</t>
  </si>
  <si>
    <t>Prameter</t>
  </si>
  <si>
    <t>Chlorine Contact Basin</t>
  </si>
  <si>
    <t>CCB</t>
  </si>
  <si>
    <t>Clearwell</t>
  </si>
  <si>
    <t>CW</t>
  </si>
  <si>
    <t>15 Minutes</t>
  </si>
  <si>
    <t>Instructions for filling out the OPS Water Wizard.</t>
  </si>
  <si>
    <t>OPS will create the variables for your database (facility) from these sheets.  Create/Edit a sheet for each location/sampling point in your plant.</t>
  </si>
  <si>
    <t xml:space="preserve">Delete Rows for variables that are not tracked at your site.  You can create as many rows in a sheet as you like.  </t>
  </si>
  <si>
    <t>DO NOT ADD COLUMNS OR REARRANGE COLUMNS AS WE WILL NOT BE ABLE TO CREATE A DATABASE IF THE COLUMNS ARE CHANGED</t>
  </si>
  <si>
    <t xml:space="preserve">To create a new location/sheet simply right click on the sheet tab (at the bottom of the workbook) and click copy.  </t>
  </si>
  <si>
    <t xml:space="preserve">For example, after you have edited Filter 1 with all the variables and settings you want, right click on the Filter 1 tab </t>
  </si>
  <si>
    <t>at the bottom, go to Move or Copy, check the Create a copy option and choose where you want it to go in the list</t>
  </si>
  <si>
    <t>Creating or Copying sheets</t>
  </si>
  <si>
    <t>Deleting sheets not used</t>
  </si>
  <si>
    <t xml:space="preserve">You may need to delete a sheet (I.e. you do not have a ClearWell so you need to get rid of that sheet).  </t>
  </si>
  <si>
    <t>Simply right click on the Clearwell tab and choose delete.</t>
  </si>
  <si>
    <t xml:space="preserve">Give us a call at 800-677-0067 if you have any questions or need help getting started.  </t>
  </si>
  <si>
    <t>Quarterly</t>
  </si>
  <si>
    <t>2,4-D</t>
  </si>
  <si>
    <t>2,4,5-TP (Silvex)</t>
  </si>
  <si>
    <t>Acrylamide</t>
  </si>
  <si>
    <t>Alachlor</t>
  </si>
  <si>
    <t>Atrazine</t>
  </si>
  <si>
    <t>Bentazon</t>
  </si>
  <si>
    <t>Carbofuran</t>
  </si>
  <si>
    <t>Chlordane</t>
  </si>
  <si>
    <t>Dalapon</t>
  </si>
  <si>
    <t>Dibromochloro-propane (DBCP)</t>
  </si>
  <si>
    <t>Dinoseb</t>
  </si>
  <si>
    <t>Diquat</t>
  </si>
  <si>
    <t>Endothall</t>
  </si>
  <si>
    <t>Endrin</t>
  </si>
  <si>
    <t>Epichlorohydrin</t>
  </si>
  <si>
    <t>Ethylene dibromide (EDB)</t>
  </si>
  <si>
    <t>Glyphosate</t>
  </si>
  <si>
    <t>Heptachlor</t>
  </si>
  <si>
    <t>Heptachlor epoxide</t>
  </si>
  <si>
    <t>Lindane</t>
  </si>
  <si>
    <t>Methoxychlor</t>
  </si>
  <si>
    <t>Molinate (Ordram)</t>
  </si>
  <si>
    <t>Oxamyl (Vydate)</t>
  </si>
  <si>
    <t>Pentachlorophenol</t>
  </si>
  <si>
    <t>Picloram</t>
  </si>
  <si>
    <t>Polychlorinated Biphenyls (PCBs)</t>
  </si>
  <si>
    <t>Simazine</t>
  </si>
  <si>
    <t>Thiobencarb</t>
  </si>
  <si>
    <t>Toxaphene</t>
  </si>
  <si>
    <t>Benzo(a)pyrene (PAH)</t>
  </si>
  <si>
    <t>Di(2-ethylhexyl)adipate</t>
  </si>
  <si>
    <t>Di(2-ethylhexyl)phthalate</t>
  </si>
  <si>
    <t>Hexachlorobenzene</t>
  </si>
  <si>
    <t>Hexachloro-cyclopentadiene</t>
  </si>
  <si>
    <t>2,3,7,8-TCDD(Dioxin)</t>
  </si>
  <si>
    <t>Benzene</t>
  </si>
  <si>
    <t>Carbon Tetrachloride</t>
  </si>
  <si>
    <t>o-Dichlorobenzene</t>
  </si>
  <si>
    <t>p-Dichlorobenzene</t>
  </si>
  <si>
    <t>1,1-Dichloroethane</t>
  </si>
  <si>
    <t>1,2-Dichloroethane</t>
  </si>
  <si>
    <t>1,1-Dichloroethylene</t>
  </si>
  <si>
    <t>cis-1,2-Di-chloroethylene</t>
  </si>
  <si>
    <t>trans-1,2-Di-chloroethylene</t>
  </si>
  <si>
    <t>Dichloromethane (methylene chloride)</t>
  </si>
  <si>
    <t>1,2-Dichloropropane</t>
  </si>
  <si>
    <t>1,3-Dichloropropene</t>
  </si>
  <si>
    <t>Ethylbenzene</t>
  </si>
  <si>
    <t>Monochloro-benzene</t>
  </si>
  <si>
    <t>Styrene</t>
  </si>
  <si>
    <t xml:space="preserve">1,1,2,2-Tetra-chloroethane </t>
  </si>
  <si>
    <t>Tetrachloroethylene (PCE)</t>
  </si>
  <si>
    <t>Toluene (e)</t>
  </si>
  <si>
    <t>1,2,4-Trichloro-benzene</t>
  </si>
  <si>
    <t>1,1,1-Trichloro-ethane</t>
  </si>
  <si>
    <t>1,1,2-Trichloro-ethane</t>
  </si>
  <si>
    <t>Trichloroethylene (TCE)</t>
  </si>
  <si>
    <t>Trichlorofluoro-methane</t>
  </si>
  <si>
    <t>1,1,2-Trichloro-1,2,2-trifluoroethane</t>
  </si>
  <si>
    <t>Vinyl chloride</t>
  </si>
  <si>
    <t>Xylenes</t>
  </si>
  <si>
    <t>Antimony</t>
  </si>
  <si>
    <t>Asbestos</t>
  </si>
  <si>
    <t>Barium</t>
  </si>
  <si>
    <t>Beryllium</t>
  </si>
  <si>
    <t>Cadmium</t>
  </si>
  <si>
    <t>Chromium</t>
  </si>
  <si>
    <t>Cyanide</t>
  </si>
  <si>
    <t>Mercury</t>
  </si>
  <si>
    <t>Nickel</t>
  </si>
  <si>
    <t>Nitrate (as Nitrate)</t>
  </si>
  <si>
    <t>Selenium</t>
  </si>
  <si>
    <t>Thallium</t>
  </si>
  <si>
    <t>Gross Alpha Particle Activity</t>
  </si>
  <si>
    <t>Gross Beta Particle Activity</t>
  </si>
  <si>
    <t>Combined Radium</t>
  </si>
  <si>
    <t>Strontium-90</t>
  </si>
  <si>
    <t>Tritium</t>
  </si>
  <si>
    <t>Uranium</t>
  </si>
  <si>
    <t>Total Trihalomethanes (TTHM)</t>
  </si>
  <si>
    <t>Bromodichloromethane</t>
  </si>
  <si>
    <t>Bromoform</t>
  </si>
  <si>
    <t>Chloroform</t>
  </si>
  <si>
    <t>Dibromochloromethane</t>
  </si>
  <si>
    <t>Halloacetic Acids (5) (HAA5)</t>
  </si>
  <si>
    <t>Monochloroacetic Acid</t>
  </si>
  <si>
    <t>Dichloroacetic Acid</t>
  </si>
  <si>
    <t>Trichloroacetic Acid</t>
  </si>
  <si>
    <t>Monobromoacetic Acid</t>
  </si>
  <si>
    <t>Dibromoacetic Acid</t>
  </si>
  <si>
    <t>Bromate</t>
  </si>
  <si>
    <t>Chlorite</t>
  </si>
  <si>
    <t>Control of DBP Precursors (TOC)</t>
  </si>
  <si>
    <t xml:space="preserve">Chloride </t>
  </si>
  <si>
    <t>Foaming Agents (MBAS)</t>
  </si>
  <si>
    <t>Specific Conductance</t>
  </si>
  <si>
    <t>Odor Threshold</t>
  </si>
  <si>
    <t>Boron</t>
  </si>
  <si>
    <t>Chromium VI</t>
  </si>
  <si>
    <t>Dichlorodifluoro-methane (Freon 12)</t>
  </si>
  <si>
    <t>Ethyl-tert-butyl-ether (ETBE)</t>
  </si>
  <si>
    <t>Perchlorate</t>
  </si>
  <si>
    <t>tert-Amyl-methyl-ether (TAME)</t>
  </si>
  <si>
    <t>tert-Butyl alcohol (TBA)</t>
  </si>
  <si>
    <t>Trichloropropane (1,2,3-TCP)</t>
  </si>
  <si>
    <t>Vanadium</t>
  </si>
  <si>
    <t>Bicarbonate</t>
  </si>
  <si>
    <t>Carbonate</t>
  </si>
  <si>
    <t>Hydroxide</t>
  </si>
  <si>
    <t>Potassium</t>
  </si>
  <si>
    <t>Radon (h)</t>
  </si>
  <si>
    <t>Giardia</t>
  </si>
  <si>
    <t>Crypto</t>
  </si>
  <si>
    <t>Cryptosporidium</t>
  </si>
  <si>
    <t>Location Name</t>
  </si>
  <si>
    <t>Short Location Name</t>
  </si>
  <si>
    <t>Desc:</t>
  </si>
  <si>
    <t>Silvex</t>
  </si>
  <si>
    <t>DBCP</t>
  </si>
  <si>
    <t>EDB</t>
  </si>
  <si>
    <t>Ordram</t>
  </si>
  <si>
    <t>Vydate</t>
  </si>
  <si>
    <t>PCBs</t>
  </si>
  <si>
    <t>PAH</t>
  </si>
  <si>
    <t>Dioxin</t>
  </si>
  <si>
    <t>MTBE</t>
  </si>
  <si>
    <t>PCE</t>
  </si>
  <si>
    <t>TCE</t>
  </si>
  <si>
    <r>
      <t>Methyl-</t>
    </r>
    <r>
      <rPr>
        <i/>
        <sz val="10"/>
        <rFont val="Arial"/>
        <family val="0"/>
      </rPr>
      <t>tert</t>
    </r>
    <r>
      <rPr>
        <sz val="10"/>
        <rFont val="Arial"/>
        <family val="0"/>
      </rPr>
      <t>-butyl-ether (MTBE) (d)</t>
    </r>
  </si>
  <si>
    <r>
      <t>Methyl-</t>
    </r>
    <r>
      <rPr>
        <i/>
        <sz val="10"/>
        <rFont val="Arial"/>
        <family val="0"/>
      </rPr>
      <t>tert</t>
    </r>
    <r>
      <rPr>
        <sz val="10"/>
        <rFont val="Arial"/>
        <family val="0"/>
      </rPr>
      <t>-butyl-ether (MTBE)</t>
    </r>
  </si>
  <si>
    <t>Discharge Pressure Min</t>
  </si>
  <si>
    <t>Disch psi Min</t>
  </si>
  <si>
    <t>Discharge Pressure Max</t>
  </si>
  <si>
    <t>Disch psi Max</t>
  </si>
  <si>
    <t>Discharge Pressure Avg</t>
  </si>
  <si>
    <t>Disch psi Avg</t>
  </si>
  <si>
    <t>Motor Starts Meter</t>
  </si>
  <si>
    <t>Well Starts Met</t>
  </si>
  <si>
    <t>Starts</t>
  </si>
  <si>
    <t>Motor Starts Total</t>
  </si>
  <si>
    <t>Well Starts Tot</t>
  </si>
  <si>
    <t>DDIF(15001)</t>
  </si>
  <si>
    <t>DDIF(C15021)</t>
  </si>
  <si>
    <t>DDIF(C15031)</t>
  </si>
  <si>
    <t>DDIF(V15036)</t>
  </si>
  <si>
    <t>Entry</t>
  </si>
  <si>
    <t>max</t>
  </si>
  <si>
    <t>Entry Min</t>
  </si>
  <si>
    <t>Entry Max</t>
  </si>
  <si>
    <t>Distribution</t>
  </si>
  <si>
    <t xml:space="preserve">Area Name: </t>
  </si>
  <si>
    <t>Total Coliform</t>
  </si>
  <si>
    <t>Fecal Coliform</t>
  </si>
  <si>
    <t>E. Coli</t>
  </si>
  <si>
    <t>Total Organic Carbon</t>
  </si>
  <si>
    <t>Beta/photon emitters</t>
  </si>
  <si>
    <t>P/A</t>
  </si>
  <si>
    <t>Alpha emitters</t>
  </si>
  <si>
    <t>pCi/L</t>
  </si>
  <si>
    <t>Combined radium</t>
  </si>
  <si>
    <t>ppb</t>
  </si>
  <si>
    <t>ug/L</t>
  </si>
  <si>
    <t>MFL</t>
  </si>
  <si>
    <t>ppm</t>
  </si>
  <si>
    <t>ppbn</t>
  </si>
  <si>
    <t>Chloramines</t>
  </si>
  <si>
    <t>Chlorine Dioxide</t>
  </si>
  <si>
    <t>Nitrate</t>
  </si>
  <si>
    <t>Nitrite</t>
  </si>
  <si>
    <t>Synthetic Organic Contaminants</t>
  </si>
  <si>
    <t>2,4,5-TP</t>
  </si>
  <si>
    <t>Atzazine</t>
  </si>
  <si>
    <t>Benzo(a)pyrene</t>
  </si>
  <si>
    <t>nanograms/L</t>
  </si>
  <si>
    <t>Ethylene dibromide</t>
  </si>
  <si>
    <t>ppt</t>
  </si>
  <si>
    <t>Hexachlorocyclopent</t>
  </si>
  <si>
    <t>Oxamyl</t>
  </si>
  <si>
    <t>Volatile Organic Contaminants</t>
  </si>
  <si>
    <t>Carbon tetrachloride</t>
  </si>
  <si>
    <t>Chlorobenzene</t>
  </si>
  <si>
    <t>cis-1,2-Dichloroethylene</t>
  </si>
  <si>
    <t>trans-1,2-Dichloroethylene</t>
  </si>
  <si>
    <t>Dichloromethane</t>
  </si>
  <si>
    <t>HAA5</t>
  </si>
  <si>
    <t>Tetrachloroethylene</t>
  </si>
  <si>
    <t>1,2,4-Trichlorobenzene</t>
  </si>
  <si>
    <t>1,1,1-Trichloroethane</t>
  </si>
  <si>
    <t>1,1,2-Trichloroethane</t>
  </si>
  <si>
    <t>Trichloroethylene</t>
  </si>
  <si>
    <t>TTHMs</t>
  </si>
  <si>
    <t>Toluene</t>
  </si>
  <si>
    <t>Vinyl Chloride</t>
  </si>
  <si>
    <t>Discharge from chemical factories</t>
  </si>
  <si>
    <t>Total Coliform Monthly % Pos</t>
  </si>
  <si>
    <t>%</t>
  </si>
  <si>
    <t>Microbiological Contaminants</t>
  </si>
  <si>
    <t>Radioactive Contaminants</t>
  </si>
  <si>
    <t>Inorganic Contaminants</t>
  </si>
  <si>
    <t>Naturally present in the environment</t>
  </si>
  <si>
    <t>Human and animal fecal waste</t>
  </si>
  <si>
    <t>Soil runoff</t>
  </si>
  <si>
    <t>Decay of natural and man-made deposits</t>
  </si>
  <si>
    <t>Erosion of natural deposits</t>
  </si>
  <si>
    <t>Discharge from metal refineries and coal-burning factories; Discharge from electrical, aerospace, and defense industries</t>
  </si>
  <si>
    <t>By-product of drinking water disinfection</t>
  </si>
  <si>
    <t>Corrosion of galvanized pipes; Erosion of natural deposits; Discharge from metal refineries; Runoff from waste batteries and paints</t>
  </si>
  <si>
    <t>Water additive used to control microbes</t>
  </si>
  <si>
    <t>Discharge from steel and pulp mills; Erosion of natural deposits</t>
  </si>
  <si>
    <t>Corrosion of household plumbing systems; Erosion of natural deposits; Leaching from wood preservatives</t>
  </si>
  <si>
    <t>Discharge from steel/metal factories; Discharge from plastic and fertilizer factories</t>
  </si>
  <si>
    <t>Erosion of natural deposits; Water additive which promotes strong teeth; Discharge from fertilizer and aluminum factories</t>
  </si>
  <si>
    <t>Corrosion of household plumbing systems; Erosion of natural deposits</t>
  </si>
  <si>
    <t>Erosion of natural deposits; Discharge from refineries and factories; Runoff from landfills; Runoff from cropland</t>
  </si>
  <si>
    <t>Runoff from fertilizer use; Leaching from septic tanks, sewage; Erosion of natural deposits</t>
  </si>
  <si>
    <t>Discharge from petroleum and metal refineries; Erosion of natural deposits; Discharge from mines</t>
  </si>
  <si>
    <t>Leaching from ore-processing sites; Discharge from electronics, glass,and drug factories</t>
  </si>
  <si>
    <t>Runoff from herbicide used on row crops</t>
  </si>
  <si>
    <t>Residue of banned termiticide</t>
  </si>
  <si>
    <t>Residue of banned herbicide</t>
  </si>
  <si>
    <t>Added to water during sewage/wastewater treatment</t>
  </si>
  <si>
    <t>Leaching from linings of water storage tanks and distribution lines</t>
  </si>
  <si>
    <t>Leaching of soil fumigant used on rice and alfalfa</t>
  </si>
  <si>
    <t>Runoff from herbicide used on rights of way</t>
  </si>
  <si>
    <t>Discharge from rubber and chemical factories</t>
  </si>
  <si>
    <t>Runoff/leaching from soil fumigant used on soybeans, cotton,pineapples, and orchards</t>
  </si>
  <si>
    <t>Runoff from herbicide used on soybeans and vegetables</t>
  </si>
  <si>
    <t>Runoff from herbicide use</t>
  </si>
  <si>
    <t>Emissions from waste incineration and other combustion; Discharge from chemical factories</t>
  </si>
  <si>
    <t>Residue of banned insecticide</t>
  </si>
  <si>
    <t>Discharge from industrial chemical factories; An impurity of some water treatment chemicals</t>
  </si>
  <si>
    <t>Discharge from petroleum refineries</t>
  </si>
  <si>
    <t>Breakdown of heptachlor</t>
  </si>
  <si>
    <t>Herbicide runoff</t>
  </si>
  <si>
    <t>Discharge from wood preserving factories</t>
  </si>
  <si>
    <t>Runoff from landfills; Discharge of waste chemicals</t>
  </si>
  <si>
    <t>84382</t>
  </si>
  <si>
    <t>31611</t>
  </si>
  <si>
    <t>31648</t>
  </si>
  <si>
    <t>03726</t>
  </si>
  <si>
    <t>45626</t>
  </si>
  <si>
    <t>03501</t>
  </si>
  <si>
    <t>00149</t>
  </si>
  <si>
    <t>09501</t>
  </si>
  <si>
    <t>22601</t>
  </si>
  <si>
    <t>01097</t>
  </si>
  <si>
    <t>81855</t>
  </si>
  <si>
    <t>01007</t>
  </si>
  <si>
    <t>01012</t>
  </si>
  <si>
    <t>BROMATE</t>
  </si>
  <si>
    <t>01027</t>
  </si>
  <si>
    <t>CLMINES</t>
  </si>
  <si>
    <t>50064</t>
  </si>
  <si>
    <t>01034</t>
  </si>
  <si>
    <t>CHLORITE</t>
  </si>
  <si>
    <t>CL2O2</t>
  </si>
  <si>
    <t>00720</t>
  </si>
  <si>
    <t>71900</t>
  </si>
  <si>
    <t>00620</t>
  </si>
  <si>
    <t>00615</t>
  </si>
  <si>
    <t>01147</t>
  </si>
  <si>
    <t>01059</t>
  </si>
  <si>
    <t>03757</t>
  </si>
  <si>
    <t>03614</t>
  </si>
  <si>
    <t>38576</t>
  </si>
  <si>
    <t>77825</t>
  </si>
  <si>
    <t>ATZAZ</t>
  </si>
  <si>
    <t>03648</t>
  </si>
  <si>
    <t>81405</t>
  </si>
  <si>
    <t>03743</t>
  </si>
  <si>
    <t>30200</t>
  </si>
  <si>
    <t>DIADIP</t>
  </si>
  <si>
    <t>DIPHTH</t>
  </si>
  <si>
    <t>38437</t>
  </si>
  <si>
    <t>Dibromochloropropane</t>
  </si>
  <si>
    <t>03684</t>
  </si>
  <si>
    <t>04443</t>
  </si>
  <si>
    <t>03767</t>
  </si>
  <si>
    <t>39410</t>
  </si>
  <si>
    <t>39420</t>
  </si>
  <si>
    <t>34475</t>
  </si>
  <si>
    <t>34371</t>
  </si>
  <si>
    <t>34541</t>
  </si>
  <si>
    <t>DCM</t>
  </si>
  <si>
    <t>77093</t>
  </si>
  <si>
    <t>1,2-DCE</t>
  </si>
  <si>
    <t>04150</t>
  </si>
  <si>
    <t>pDCB</t>
  </si>
  <si>
    <t>34301</t>
  </si>
  <si>
    <t>32102</t>
  </si>
  <si>
    <t>61290</t>
  </si>
  <si>
    <t>39055</t>
  </si>
  <si>
    <t>39720</t>
  </si>
  <si>
    <t>39032</t>
  </si>
  <si>
    <t>39516</t>
  </si>
  <si>
    <t>38865</t>
  </si>
  <si>
    <t>39782</t>
  </si>
  <si>
    <t>38926</t>
  </si>
  <si>
    <t>39390</t>
  </si>
  <si>
    <t>81679</t>
  </si>
  <si>
    <t>79743</t>
  </si>
  <si>
    <t>39700</t>
  </si>
  <si>
    <t>78022</t>
  </si>
  <si>
    <t>39480</t>
  </si>
  <si>
    <t>Discharge from petroleum factories; Discharge from chemical factories</t>
  </si>
  <si>
    <t>Discharge from petroleum factories</t>
  </si>
  <si>
    <t>Leaching from PVC piping;Discharge from plastics factories</t>
  </si>
  <si>
    <t>Discharge from metal degreasing sites and other factories</t>
  </si>
  <si>
    <t>Discharge from industrial chemical factories</t>
  </si>
  <si>
    <t>Discharge from textile-finishing factories</t>
  </si>
  <si>
    <t>Discharge from factories and dry factories</t>
  </si>
  <si>
    <t>Discharge from rubber and plastic factories; Leaching from landfills</t>
  </si>
  <si>
    <t>Discharge from pharmaceutical and chemical factories</t>
  </si>
  <si>
    <t>Discharge from chemical and agricultural chemical factories</t>
  </si>
  <si>
    <t>Discharge from chemical plants and other industrial activities</t>
  </si>
  <si>
    <t>Discharge from factories; Leaching from gas storage tanks and landfills</t>
  </si>
  <si>
    <t>Runoff/leaching from insecticide used on cotton and cattle</t>
  </si>
  <si>
    <t>Runoff/leaching from insecticide used on apples, potatoes and tomatoes</t>
  </si>
  <si>
    <t>Runoff/leaching from insecticide used on cattle, lumber, gardens</t>
  </si>
  <si>
    <t>Discharge from metal refineries and agricultural chemical factories</t>
  </si>
  <si>
    <t>Runoff/leaching from insecticide used on fruits, vegetables, alfalfa, livestock</t>
  </si>
  <si>
    <t>Discharge from petroleum refineries; fire retardants; ceramics; electronics; solder</t>
  </si>
  <si>
    <t>Erosion of natural deposits; Runoff from orchards; Runoff from glass and electronics production wastes</t>
  </si>
  <si>
    <t>Decay of asbestos cement water mains; Erosion of natural deposits</t>
  </si>
  <si>
    <t>Discharge of drilling wastes; Discharge from metal refineries; Erosion of natural deposits</t>
  </si>
  <si>
    <t>Coliforms are bacteria that are naturally present in the environment and are used as an indicator that other, potentially-harmful, bacteria may be present. Coliforms were found in more samples than allowed and this was a warning of potential problems.</t>
  </si>
  <si>
    <t>Fecal coliforms and E. coli are bacteria whose presence indicates that the water may be contaminated with human or animal wastes. Microbes in these wastes can cause shortterm effects, such as diarrhea, cramps, nausea, headaches, or other symptoms. They may pose a special health risk for infants, young children, and people with severelycompromised immune systems.</t>
  </si>
  <si>
    <t>Total organic carbon (TOC) has no health effects. However, total organic carbon provides a medium for the formation of disinfection byproducts. These byproducts include trihalomethanes (THMs) and haloacetic acids (HAAs). Drinking water containing these byproducts in excess of the MCL may lead to adverse health effects, liver, or kidney problems, or nervous system effects, and may lead to an increased risk of getting cancer.</t>
  </si>
  <si>
    <t>Turbidity has no health effects. However, turbidity can interfere with disinfection and provide a medium for microbial growth. Turbidity may indicate the presence of disease-causing organisms. These organisms include bacteria, viruses, and parasites that can cause symptoms such as nausea, cramps, diarrhea and associated headaches.</t>
  </si>
  <si>
    <t>Certain minerals are radioactive and may emit forms of radiation known as photons and beta radiation. Some people who drink water containing beta and photon emitters in excess of the MCL over many years may have an increased risk of getting cancer.</t>
  </si>
  <si>
    <t>Certain minerals are radioactive and may emit a form of radiation known as alpha radiation. Some people who drink water containing alpha emitters in excess of the MCL over many years may have an increased risk of getting cancer.</t>
  </si>
  <si>
    <t>Some people who drink water containing radium 226 or 228 in excess of the MCL over many years may have an increased risk of getting cancer.</t>
  </si>
  <si>
    <t>Some people who drink water containing uranium in excess of the MCL over many years may have an increased risk of getting cancer and kidney toxicity</t>
  </si>
  <si>
    <t>Contaminant</t>
  </si>
  <si>
    <t>Source</t>
  </si>
  <si>
    <t>Health Effect</t>
  </si>
  <si>
    <t>CCR</t>
  </si>
  <si>
    <t>CCR Variables</t>
  </si>
  <si>
    <t>UD3</t>
  </si>
  <si>
    <t>UD4 (MCLG)</t>
  </si>
  <si>
    <t>Area</t>
  </si>
  <si>
    <t>545 Marsh Grass</t>
  </si>
  <si>
    <t>273 Coinbow Circle</t>
  </si>
  <si>
    <t>Mathis Ferry Fuel Express</t>
  </si>
  <si>
    <t>MULTISITE</t>
  </si>
  <si>
    <t>x</t>
  </si>
  <si>
    <t>Location Desc:</t>
  </si>
  <si>
    <t>Lead and Copper</t>
  </si>
  <si>
    <t xml:space="preserve">List each Lead and Copper site below.  </t>
  </si>
  <si>
    <t>See Cell V8 to list multiple sites</t>
  </si>
  <si>
    <t>Coliform, Total</t>
  </si>
  <si>
    <t>Dunes West- 2nd Right Off of Main Drag</t>
  </si>
  <si>
    <t>3427 Colonel Vanderhorst</t>
  </si>
  <si>
    <t>E Coli</t>
  </si>
  <si>
    <t>ECOLI</t>
  </si>
  <si>
    <t>Hwy.41- 1rst Left Past Mattie</t>
  </si>
  <si>
    <t>2896 Parkers Island Road</t>
  </si>
  <si>
    <t>Total Chlorine Residual</t>
  </si>
  <si>
    <t>TRC</t>
  </si>
  <si>
    <t>Dunes West- Off of Col. Vanderhorst</t>
  </si>
  <si>
    <t>2518 Willington Court</t>
  </si>
  <si>
    <t>Hwy.41&amp;17</t>
  </si>
  <si>
    <t>2818 N Hwy.17 (AME Goodwill)</t>
  </si>
  <si>
    <t>Next to Long Point Subdivision on Snowden Road</t>
  </si>
  <si>
    <t>Longpoint Baptist Church</t>
  </si>
  <si>
    <t>Hidden Cove Off Long Point Road (Close To Ports)</t>
  </si>
  <si>
    <t>606 Hidden Blvd.</t>
  </si>
  <si>
    <t>Cassina Heights</t>
  </si>
  <si>
    <t>1510 Wren Street</t>
  </si>
  <si>
    <t>Six Mile Road ECCO</t>
  </si>
  <si>
    <t>1145 Six Mile Road</t>
  </si>
  <si>
    <t>In Snowden</t>
  </si>
  <si>
    <t>1666 Snowden Road</t>
  </si>
  <si>
    <t>Dunes West- 2nd Right Off of Pignatelli</t>
  </si>
  <si>
    <t>2235 Hugh Smith Court</t>
  </si>
  <si>
    <t>Quail Hollow on RRR Across From Raven's Run</t>
  </si>
  <si>
    <t>2007 Presidio Drive</t>
  </si>
  <si>
    <t>Dunes West Off Cotton Field</t>
  </si>
  <si>
    <t>2109 Williams Veneer</t>
  </si>
  <si>
    <t>Charleston National- Off of Heathland Drive</t>
  </si>
  <si>
    <t>1239 Haig Lane</t>
  </si>
  <si>
    <t>Dunes West Off of Cherokee Rose</t>
  </si>
  <si>
    <t>3133 Ball Court</t>
  </si>
  <si>
    <t>Dunes West 2nd Left Past Harpers Ferry Way</t>
  </si>
  <si>
    <t>3170 Pignatelli Crescent</t>
  </si>
  <si>
    <t>5th Left Off of Hobcaw Drive in Hobcaw</t>
  </si>
  <si>
    <t>287 Copahee Road</t>
  </si>
  <si>
    <t>Long Point Subdivision Off Rice Hope Past Seewee</t>
  </si>
  <si>
    <t>2072 Lewisfield Court</t>
  </si>
  <si>
    <t>Park West Off of Park West Blvd.</t>
  </si>
  <si>
    <t>2187 Andover Way</t>
  </si>
  <si>
    <t>2nd Left in Rivertown</t>
  </si>
  <si>
    <t>2356 South Salt Wind Way</t>
  </si>
  <si>
    <t>Belle Hall 1rst Right Then Right Again</t>
  </si>
  <si>
    <t>394 Fern House Walk</t>
  </si>
  <si>
    <t xml:space="preserve">Belle Hall Left on Veranda Then </t>
  </si>
  <si>
    <t>108 Historic Drive</t>
  </si>
  <si>
    <t>Brickyard Right On Bridge, Right Gaston Gate Left Albercon</t>
  </si>
  <si>
    <t>701 Tybee Pass</t>
  </si>
  <si>
    <t>Long Point Subdivision left on Enclave Dr. Then Right</t>
  </si>
  <si>
    <t>Oakpoint Landing</t>
  </si>
  <si>
    <t>Guerens Bridge-Woodville-Paradise Road</t>
  </si>
  <si>
    <t>4626 Cape Island Drive</t>
  </si>
  <si>
    <t>Tire and Auto</t>
  </si>
  <si>
    <t>3008 Hwy.17N</t>
  </si>
  <si>
    <t>RRR past 6 Mile (Murry's Uncle)</t>
  </si>
  <si>
    <t>1418 Tarrington Lane</t>
  </si>
  <si>
    <t>10 Mile- 2nd Right Past BEC</t>
  </si>
  <si>
    <t>1096 Bee Hive Road</t>
  </si>
  <si>
    <t>Hwy.17 3rd Right Past BEC</t>
  </si>
  <si>
    <t>1132 Yough Hall Road</t>
  </si>
  <si>
    <t>Commonwealth Turn Onto Deer Creek Road</t>
  </si>
  <si>
    <t>3550 Woodspring</t>
  </si>
  <si>
    <t>Iron Bridge Rd. Hwy. Dept.</t>
  </si>
  <si>
    <t>Hwy.17N- Past BEC</t>
  </si>
  <si>
    <t>1038 Theodore Road</t>
  </si>
  <si>
    <t>1rst Right in Copahee</t>
  </si>
  <si>
    <t>3718 Zacoma</t>
  </si>
  <si>
    <t>Parkwest</t>
  </si>
  <si>
    <t>Cario School</t>
  </si>
  <si>
    <t>Pickney School</t>
  </si>
  <si>
    <t>Dunes West; Off Ayers Way on Fountain Head</t>
  </si>
  <si>
    <t>1721 Bowline Drive</t>
  </si>
  <si>
    <t>Dunes West; Off Ayers Way- 2nd Left</t>
  </si>
  <si>
    <t>2818 Oak Manor</t>
  </si>
  <si>
    <t>Parkwest- End of Greymarsh</t>
  </si>
  <si>
    <t>3009 Ashburton Way</t>
  </si>
  <si>
    <t>Park West; End of Greymarsh</t>
  </si>
  <si>
    <t>1933 Hubbell Drive</t>
  </si>
  <si>
    <t>Dunes West- Off Col. Vanderhorst</t>
  </si>
  <si>
    <t>2271 Captain Waring Court</t>
  </si>
  <si>
    <t>Across From Planters Point Off Hwy. 41</t>
  </si>
  <si>
    <t>2085 Kings Gate Lane</t>
  </si>
  <si>
    <t>Rivertown Country Club; At the end</t>
  </si>
  <si>
    <t>1508 Red Drum Road</t>
  </si>
  <si>
    <t>Absent,Present</t>
  </si>
  <si>
    <t>Dist North</t>
  </si>
  <si>
    <t>Distribution Site 1 Upstream</t>
  </si>
  <si>
    <t>Distribution Site 1 Downstream</t>
  </si>
  <si>
    <t>Distribution Site 1</t>
  </si>
  <si>
    <t>Distribution Site 2</t>
  </si>
  <si>
    <t>Distribution Site 2 Upstream</t>
  </si>
  <si>
    <t>Distribution Site 2 Downstream</t>
  </si>
  <si>
    <t>Based on Lead and Copper Rule and Size of system you should have between 20 and 100 sites</t>
  </si>
  <si>
    <t>See Lead and Copper Rule Quick Reference Guide for more info.</t>
  </si>
  <si>
    <t>Establishes action level (AL) of 0.015 mg/L for Pb and 1.3 mg/L for Cu based on</t>
  </si>
  <si>
    <t>90th percentile level of tap water samples. An AL exceedance is not a violation but</t>
  </si>
  <si>
    <t>can trigger other requirements that include water quality parameter (WQP)</t>
  </si>
  <si>
    <t>monitoring, corrosion control treatment (CCT), source water monitoring/treatment,</t>
  </si>
  <si>
    <t>public education, and lead service line replacement (LSLR).</t>
  </si>
  <si>
    <t>Calcium</t>
  </si>
  <si>
    <t>00910</t>
  </si>
  <si>
    <t>Water Quality Parameter (taken when Action Level (AL) of Lead or Copper is exceeded)</t>
  </si>
  <si>
    <t>Orthophosphate</t>
  </si>
  <si>
    <t>Ortho-P</t>
  </si>
  <si>
    <t>00660</t>
  </si>
  <si>
    <t>Silica</t>
  </si>
  <si>
    <t>00596</t>
  </si>
  <si>
    <t>4020 Peggy Rd</t>
  </si>
  <si>
    <t>2388 Manzano Loop</t>
  </si>
  <si>
    <t>544 Woodside Drive</t>
  </si>
  <si>
    <t>201 Appletree Drive</t>
  </si>
  <si>
    <t>5645 Sage Brush</t>
  </si>
  <si>
    <t>5442 Gila River</t>
  </si>
  <si>
    <t>243 Bradley Rd</t>
  </si>
  <si>
    <t>12 Tyler Street</t>
  </si>
  <si>
    <t>6421 Main</t>
  </si>
  <si>
    <t>2443 Zachary Drive</t>
  </si>
  <si>
    <t>101 Sheridan Circle</t>
  </si>
  <si>
    <t>5673 Ave J</t>
  </si>
  <si>
    <t>9543 Lincoln</t>
  </si>
  <si>
    <t>125 MLK Drive</t>
  </si>
  <si>
    <t>175 Wiley Road</t>
  </si>
  <si>
    <t>870 Enchanted Hills</t>
  </si>
  <si>
    <t>7644 Hwy 528</t>
  </si>
  <si>
    <t>ppq</t>
  </si>
  <si>
    <t>For CCR we enter the MCL in Entry Max</t>
  </si>
  <si>
    <t>Note: MCL is 5% are positive</t>
  </si>
  <si>
    <t>Sites Total Coliform Samples Taken</t>
  </si>
  <si>
    <t>TC Samples</t>
  </si>
  <si>
    <t>MVGT(-1,GETVAL(V9005),GETVAL(V9015)...)   'Must use GetVal when referring to a TextValue, list all your Dist Total Coliform Varaibles</t>
  </si>
  <si>
    <t>Sites Total Coliform Positive</t>
  </si>
  <si>
    <t>TC Positive</t>
  </si>
  <si>
    <t>MVGT(1.1,GETVAL(V9005),GETVAL(V9015)...)   'Must use GetVal when referring to a TextValue, list all your Dist Total Coliform Varaibles, &gt;1.1 works if list is setup Absent, Present (ie Absent will then =1, Present =2)</t>
  </si>
  <si>
    <t>Sites Total Coliform % Positive</t>
  </si>
  <si>
    <t>TC % Positive</t>
  </si>
  <si>
    <t>MSUM(C10054)/MSUM(C10051) * 100</t>
  </si>
  <si>
    <t>Note: This is your Filtered Water Turbidity (you should already have a var for this)</t>
  </si>
  <si>
    <t>TOC</t>
  </si>
  <si>
    <t>mrem/yr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</si>
</sst>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b/>
      <sz val="10"/>
      <name val="Arial"/>
      <family val="2"/>
    </font>
    <font>
      <sz val="8"/>
      <name val="Tahoma"/>
      <family val="0"/>
    </font>
    <font>
      <b/>
      <sz val="8"/>
      <name val="Tahoma"/>
      <family val="0"/>
    </font>
    <font>
      <sz val="10"/>
      <color indexed="10"/>
      <name val="Arial"/>
      <family val="2"/>
    </font>
    <font>
      <sz val="10"/>
      <color indexed="8"/>
      <name val="Arial"/>
      <family val="0"/>
    </font>
    <font>
      <b/>
      <sz val="12"/>
      <name val="Arial"/>
      <family val="2"/>
    </font>
    <font>
      <u val="single"/>
      <sz val="10"/>
      <color indexed="36"/>
      <name val="Arial"/>
      <family val="0"/>
    </font>
    <font>
      <u val="single"/>
      <sz val="10"/>
      <color indexed="12"/>
      <name val="Arial"/>
      <family val="0"/>
    </font>
    <font>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color indexed="56"/>
      </left>
      <right style="medium">
        <color indexed="56"/>
      </right>
      <top style="medium">
        <color indexed="56"/>
      </top>
      <bottom>
        <color indexed="63"/>
      </bottom>
    </border>
    <border>
      <left style="thin"/>
      <right style="thin"/>
      <top style="thin"/>
      <bottom style="thin"/>
    </border>
    <border>
      <left style="medium">
        <color indexed="56"/>
      </left>
      <right style="medium">
        <color indexed="56"/>
      </right>
      <top>
        <color indexed="63"/>
      </top>
      <bottom style="double">
        <color indexed="56"/>
      </bottom>
    </border>
    <border>
      <left style="medium">
        <color indexed="56"/>
      </left>
      <right>
        <color indexed="63"/>
      </right>
      <top style="medium">
        <color indexed="56"/>
      </top>
      <bottom>
        <color indexed="63"/>
      </bottom>
    </border>
    <border>
      <left>
        <color indexed="63"/>
      </left>
      <right style="medium">
        <color indexed="56"/>
      </right>
      <top style="medium">
        <color indexed="56"/>
      </top>
      <bottom>
        <color indexed="63"/>
      </bottom>
    </border>
    <border>
      <left>
        <color indexed="63"/>
      </left>
      <right style="medium">
        <color indexed="56"/>
      </right>
      <top>
        <color indexed="63"/>
      </top>
      <bottom style="double">
        <color indexed="56"/>
      </bottom>
    </border>
    <border>
      <left style="thin"/>
      <right style="thin"/>
      <top style="thin"/>
      <bottom>
        <color indexed="63"/>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medium">
        <color indexed="56"/>
      </left>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medium">
        <color indexed="56"/>
      </left>
      <right style="medium">
        <color indexed="56"/>
      </right>
      <top>
        <color indexed="63"/>
      </top>
      <bottom>
        <color indexed="63"/>
      </bottom>
    </border>
    <border>
      <left>
        <color indexed="63"/>
      </left>
      <right style="medium">
        <color indexed="56"/>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9">
    <xf numFmtId="0" fontId="0" fillId="0" borderId="0" xfId="0" applyAlignment="1">
      <alignment/>
    </xf>
    <xf numFmtId="0" fontId="0" fillId="0" borderId="10" xfId="0" applyBorder="1" applyAlignment="1">
      <alignment horizontal="center"/>
    </xf>
    <xf numFmtId="0" fontId="1" fillId="33" borderId="11" xfId="0" applyFont="1" applyFill="1" applyBorder="1" applyAlignment="1">
      <alignment horizontal="center"/>
    </xf>
    <xf numFmtId="0" fontId="0" fillId="0" borderId="12" xfId="0" applyBorder="1" applyAlignment="1">
      <alignment/>
    </xf>
    <xf numFmtId="0" fontId="1" fillId="33" borderId="13" xfId="0" applyFont="1" applyFill="1" applyBorder="1" applyAlignment="1">
      <alignment horizontal="center"/>
    </xf>
    <xf numFmtId="0" fontId="0" fillId="0" borderId="0" xfId="0" applyAlignment="1">
      <alignment horizontal="center"/>
    </xf>
    <xf numFmtId="0" fontId="0" fillId="0" borderId="12" xfId="0" applyBorder="1" applyAlignment="1">
      <alignment horizontal="center"/>
    </xf>
    <xf numFmtId="0" fontId="1" fillId="34" borderId="11" xfId="0" applyFont="1" applyFill="1" applyBorder="1" applyAlignment="1">
      <alignment horizontal="center"/>
    </xf>
    <xf numFmtId="0" fontId="1" fillId="34" borderId="13" xfId="0" applyFont="1" applyFill="1" applyBorder="1" applyAlignment="1">
      <alignment horizontal="center"/>
    </xf>
    <xf numFmtId="0" fontId="4" fillId="0" borderId="12" xfId="0" applyFont="1" applyBorder="1" applyAlignment="1">
      <alignment/>
    </xf>
    <xf numFmtId="22" fontId="0" fillId="0" borderId="0" xfId="0" applyNumberFormat="1" applyAlignment="1">
      <alignment/>
    </xf>
    <xf numFmtId="21" fontId="0" fillId="0" borderId="0" xfId="0" applyNumberFormat="1" applyAlignment="1">
      <alignment/>
    </xf>
    <xf numFmtId="0" fontId="0" fillId="0" borderId="0" xfId="0"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0" fillId="0" borderId="18" xfId="0" applyBorder="1" applyAlignment="1">
      <alignment horizontal="left"/>
    </xf>
    <xf numFmtId="0" fontId="5" fillId="0" borderId="19" xfId="57" applyFont="1" applyFill="1" applyBorder="1" applyAlignment="1">
      <alignment horizontal="left" wrapText="1"/>
      <protection/>
    </xf>
    <xf numFmtId="0" fontId="1" fillId="0" borderId="0" xfId="0" applyFont="1" applyAlignment="1">
      <alignment horizontal="right"/>
    </xf>
    <xf numFmtId="0" fontId="1" fillId="33" borderId="20" xfId="0" applyFont="1" applyFill="1" applyBorder="1" applyAlignment="1">
      <alignment horizontal="center"/>
    </xf>
    <xf numFmtId="0" fontId="1" fillId="33" borderId="21" xfId="0" applyFont="1" applyFill="1" applyBorder="1" applyAlignment="1">
      <alignment horizontal="center"/>
    </xf>
    <xf numFmtId="0" fontId="5" fillId="0" borderId="12" xfId="57" applyFont="1" applyFill="1" applyBorder="1" applyAlignment="1">
      <alignment horizontal="left" wrapText="1"/>
      <protection/>
    </xf>
    <xf numFmtId="0" fontId="5" fillId="0" borderId="12" xfId="57" applyFont="1" applyFill="1" applyBorder="1" applyAlignment="1">
      <alignment horizontal="right" wrapText="1"/>
      <protection/>
    </xf>
    <xf numFmtId="0" fontId="5" fillId="0" borderId="0" xfId="57" applyFont="1" applyFill="1" applyBorder="1" applyAlignment="1">
      <alignment horizontal="left" wrapText="1"/>
      <protection/>
    </xf>
    <xf numFmtId="0" fontId="0" fillId="0" borderId="19" xfId="0" applyBorder="1" applyAlignment="1">
      <alignment horizontal="left"/>
    </xf>
    <xf numFmtId="0" fontId="0" fillId="0" borderId="12" xfId="0" applyFont="1" applyBorder="1" applyAlignment="1">
      <alignment/>
    </xf>
    <xf numFmtId="0" fontId="0" fillId="0" borderId="12" xfId="0" applyBorder="1" applyAlignment="1">
      <alignment/>
    </xf>
    <xf numFmtId="0" fontId="0" fillId="0" borderId="12" xfId="0" applyFont="1" applyBorder="1" applyAlignment="1">
      <alignment/>
    </xf>
    <xf numFmtId="0" fontId="0" fillId="0" borderId="12" xfId="0" applyBorder="1" applyAlignment="1" quotePrefix="1">
      <alignment/>
    </xf>
    <xf numFmtId="0" fontId="0" fillId="0" borderId="12" xfId="0" applyBorder="1" applyAlignment="1">
      <alignment horizontal="left"/>
    </xf>
    <xf numFmtId="0" fontId="0" fillId="0" borderId="12" xfId="0" applyBorder="1" applyAlignment="1">
      <alignment horizontal="right"/>
    </xf>
    <xf numFmtId="49" fontId="5" fillId="0" borderId="19" xfId="57" applyNumberFormat="1" applyFont="1" applyFill="1" applyBorder="1" applyAlignment="1">
      <alignment horizontal="left" wrapText="1"/>
      <protection/>
    </xf>
    <xf numFmtId="0" fontId="5" fillId="0" borderId="21" xfId="57" applyFont="1" applyFill="1" applyBorder="1" applyAlignment="1">
      <alignment horizontal="left" wrapText="1"/>
      <protection/>
    </xf>
    <xf numFmtId="0" fontId="0" fillId="0" borderId="22" xfId="0" applyBorder="1" applyAlignment="1">
      <alignment/>
    </xf>
    <xf numFmtId="0" fontId="1" fillId="33" borderId="23" xfId="0" applyFont="1" applyFill="1" applyBorder="1" applyAlignment="1">
      <alignment horizontal="center"/>
    </xf>
    <xf numFmtId="0" fontId="0" fillId="0" borderId="12" xfId="57" applyFont="1" applyFill="1" applyBorder="1" applyAlignment="1">
      <alignment horizontal="left" wrapText="1"/>
      <protection/>
    </xf>
    <xf numFmtId="0" fontId="5" fillId="0" borderId="12" xfId="57" applyFont="1" applyFill="1" applyBorder="1" applyAlignment="1">
      <alignment horizontal="left" wrapText="1"/>
      <protection/>
    </xf>
    <xf numFmtId="0" fontId="0" fillId="0" borderId="0" xfId="0" applyAlignment="1">
      <alignment horizontal="left"/>
    </xf>
    <xf numFmtId="49" fontId="0" fillId="0" borderId="12" xfId="0" applyNumberFormat="1" applyBorder="1" applyAlignment="1">
      <alignment/>
    </xf>
    <xf numFmtId="0" fontId="1" fillId="0" borderId="0" xfId="0" applyFont="1" applyAlignment="1">
      <alignment/>
    </xf>
    <xf numFmtId="0" fontId="6" fillId="0" borderId="0" xfId="0" applyFont="1" applyAlignment="1">
      <alignment/>
    </xf>
    <xf numFmtId="0" fontId="0" fillId="0" borderId="12" xfId="0" applyFill="1" applyBorder="1" applyAlignment="1">
      <alignment/>
    </xf>
    <xf numFmtId="0" fontId="0" fillId="0" borderId="12" xfId="0" applyFont="1" applyBorder="1" applyAlignment="1">
      <alignment/>
    </xf>
    <xf numFmtId="0" fontId="0" fillId="0" borderId="12" xfId="0" applyFill="1" applyBorder="1" applyAlignment="1">
      <alignment horizontal="center"/>
    </xf>
    <xf numFmtId="0" fontId="0" fillId="0" borderId="12" xfId="0" applyFill="1" applyBorder="1" applyAlignment="1">
      <alignment/>
    </xf>
    <xf numFmtId="0" fontId="0" fillId="0" borderId="0" xfId="0" applyBorder="1" applyAlignment="1">
      <alignment/>
    </xf>
    <xf numFmtId="49" fontId="0" fillId="0" borderId="0" xfId="0" applyNumberFormat="1" applyBorder="1" applyAlignment="1">
      <alignment/>
    </xf>
    <xf numFmtId="0" fontId="4" fillId="0" borderId="0" xfId="0" applyFont="1" applyBorder="1" applyAlignment="1">
      <alignment/>
    </xf>
    <xf numFmtId="0" fontId="0" fillId="0" borderId="12" xfId="0" applyBorder="1" applyAlignment="1">
      <alignment shrinkToFit="1"/>
    </xf>
    <xf numFmtId="0" fontId="0" fillId="35" borderId="0" xfId="0" applyFill="1" applyAlignment="1">
      <alignment/>
    </xf>
    <xf numFmtId="0" fontId="0" fillId="0" borderId="18" xfId="0" applyBorder="1" applyAlignment="1">
      <alignment/>
    </xf>
    <xf numFmtId="0" fontId="0" fillId="0" borderId="0" xfId="0" applyBorder="1" applyAlignment="1">
      <alignment horizontal="right"/>
    </xf>
    <xf numFmtId="0" fontId="0" fillId="0" borderId="21" xfId="0" applyFill="1" applyBorder="1" applyAlignment="1">
      <alignment/>
    </xf>
    <xf numFmtId="0" fontId="1" fillId="34" borderId="23" xfId="0" applyFont="1" applyFill="1" applyBorder="1" applyAlignment="1">
      <alignment horizontal="center"/>
    </xf>
    <xf numFmtId="49" fontId="0" fillId="0" borderId="0" xfId="0" applyNumberFormat="1" applyAlignment="1">
      <alignment/>
    </xf>
    <xf numFmtId="49" fontId="0" fillId="0" borderId="0" xfId="0" applyNumberFormat="1" applyFont="1" applyAlignment="1">
      <alignment/>
    </xf>
    <xf numFmtId="49" fontId="0" fillId="0" borderId="12" xfId="0" applyNumberFormat="1" applyFont="1" applyBorder="1" applyAlignment="1">
      <alignment/>
    </xf>
    <xf numFmtId="0" fontId="0" fillId="0" borderId="0" xfId="0" applyNumberFormat="1" applyAlignment="1">
      <alignment/>
    </xf>
    <xf numFmtId="0" fontId="1" fillId="0" borderId="0" xfId="0" applyFont="1" applyAlignment="1">
      <alignment horizontal="left"/>
    </xf>
    <xf numFmtId="0" fontId="1" fillId="0" borderId="0" xfId="0" applyFont="1" applyAlignment="1">
      <alignment horizontal="center"/>
    </xf>
    <xf numFmtId="0" fontId="0" fillId="0" borderId="17" xfId="0" applyBorder="1" applyAlignment="1">
      <alignment/>
    </xf>
    <xf numFmtId="0" fontId="0" fillId="0" borderId="17" xfId="0" applyBorder="1" applyAlignment="1">
      <alignment horizontal="left"/>
    </xf>
    <xf numFmtId="0" fontId="0" fillId="0" borderId="21" xfId="0" applyBorder="1" applyAlignment="1">
      <alignment/>
    </xf>
    <xf numFmtId="0" fontId="0" fillId="0" borderId="21" xfId="0" applyBorder="1" applyAlignment="1">
      <alignment horizontal="left"/>
    </xf>
    <xf numFmtId="0" fontId="0" fillId="0" borderId="0" xfId="0" applyFill="1" applyAlignment="1">
      <alignment/>
    </xf>
    <xf numFmtId="0" fontId="0" fillId="0" borderId="0" xfId="0" applyFill="1" applyAlignment="1">
      <alignment horizontal="center"/>
    </xf>
    <xf numFmtId="0" fontId="1" fillId="33" borderId="24" xfId="0" applyFont="1" applyFill="1" applyBorder="1" applyAlignment="1">
      <alignment horizontal="center"/>
    </xf>
    <xf numFmtId="0" fontId="0" fillId="0" borderId="12" xfId="0" applyFill="1" applyBorder="1" applyAlignment="1">
      <alignment shrinkToFit="1"/>
    </xf>
    <xf numFmtId="0" fontId="0" fillId="0" borderId="0" xfId="0" applyFont="1" applyAlignment="1">
      <alignment horizontal="center"/>
    </xf>
    <xf numFmtId="0" fontId="0" fillId="0" borderId="17" xfId="0" applyBorder="1" applyAlignment="1">
      <alignment horizontal="center"/>
    </xf>
    <xf numFmtId="0" fontId="0" fillId="0" borderId="25" xfId="0" applyBorder="1" applyAlignment="1">
      <alignment/>
    </xf>
    <xf numFmtId="0" fontId="0" fillId="0" borderId="21" xfId="0" applyBorder="1" applyAlignment="1">
      <alignment horizontal="center"/>
    </xf>
    <xf numFmtId="49" fontId="0" fillId="0" borderId="12" xfId="0" applyNumberFormat="1" applyBorder="1" applyAlignment="1">
      <alignment horizontal="center"/>
    </xf>
    <xf numFmtId="0" fontId="0" fillId="0" borderId="21" xfId="0" applyFill="1" applyBorder="1" applyAlignment="1">
      <alignment horizontal="left"/>
    </xf>
    <xf numFmtId="0" fontId="0" fillId="0" borderId="0" xfId="0" applyFill="1" applyBorder="1" applyAlignment="1">
      <alignment/>
    </xf>
    <xf numFmtId="0" fontId="0" fillId="0" borderId="26" xfId="0" applyBorder="1" applyAlignment="1">
      <alignment horizontal="left"/>
    </xf>
    <xf numFmtId="0" fontId="0" fillId="0" borderId="26" xfId="0" applyBorder="1" applyAlignment="1">
      <alignment horizontal="center"/>
    </xf>
    <xf numFmtId="0" fontId="0" fillId="0" borderId="18" xfId="0" applyFill="1" applyBorder="1" applyAlignment="1">
      <alignment/>
    </xf>
    <xf numFmtId="0" fontId="4" fillId="0" borderId="0" xfId="0" applyFont="1" applyAlignment="1">
      <alignment/>
    </xf>
    <xf numFmtId="0" fontId="0" fillId="0" borderId="12" xfId="0" applyFont="1" applyBorder="1" applyAlignment="1">
      <alignment horizontal="center"/>
    </xf>
    <xf numFmtId="0" fontId="0" fillId="0" borderId="0" xfId="0" applyFont="1" applyAlignment="1">
      <alignment/>
    </xf>
    <xf numFmtId="49" fontId="0" fillId="0" borderId="19" xfId="0" applyNumberFormat="1" applyFont="1" applyBorder="1" applyAlignment="1">
      <alignment/>
    </xf>
    <xf numFmtId="0" fontId="1" fillId="34" borderId="27" xfId="0" applyFont="1" applyFill="1" applyBorder="1" applyAlignment="1">
      <alignment horizontal="center"/>
    </xf>
    <xf numFmtId="0" fontId="1" fillId="34" borderId="28" xfId="0" applyFont="1" applyFill="1" applyBorder="1" applyAlignment="1">
      <alignment horizontal="center"/>
    </xf>
    <xf numFmtId="0" fontId="1" fillId="34" borderId="29" xfId="0" applyFont="1" applyFill="1" applyBorder="1" applyAlignment="1">
      <alignment horizontal="center"/>
    </xf>
    <xf numFmtId="3" fontId="0" fillId="0" borderId="0" xfId="0" applyNumberFormat="1" applyAlignment="1">
      <alignment horizontal="center"/>
    </xf>
    <xf numFmtId="3" fontId="0" fillId="0" borderId="0" xfId="0" applyNumberFormat="1" applyAlignment="1">
      <alignment/>
    </xf>
    <xf numFmtId="0" fontId="0" fillId="0" borderId="12"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aw" xfId="57"/>
    <cellStyle name="Note" xfId="58"/>
    <cellStyle name="Output" xfId="59"/>
    <cellStyle name="Percent" xfId="60"/>
    <cellStyle name="Title" xfId="61"/>
    <cellStyle name="Total" xfId="62"/>
    <cellStyle name="Warning Text" xfId="63"/>
  </cellStyles>
  <dxfs count="22">
    <dxf>
      <font>
        <b/>
        <i val="0"/>
        <color indexed="10"/>
      </font>
    </dxf>
    <dxf>
      <font>
        <b/>
        <i val="0"/>
        <color indexed="10"/>
      </font>
    </dxf>
    <dxf>
      <font>
        <b/>
        <i val="0"/>
        <color indexed="10"/>
      </font>
    </dxf>
    <dxf>
      <font>
        <b/>
        <i val="0"/>
        <strike val="0"/>
        <color indexed="10"/>
      </font>
    </dxf>
    <dxf>
      <font>
        <b/>
        <i val="0"/>
        <strike val="0"/>
        <color indexed="10"/>
      </font>
    </dxf>
    <dxf>
      <font>
        <b/>
        <i val="0"/>
        <color indexed="10"/>
      </font>
    </dxf>
    <dxf>
      <font>
        <b/>
        <i val="0"/>
        <strike val="0"/>
        <color indexed="10"/>
      </font>
    </dxf>
    <dxf>
      <font>
        <b/>
        <i val="0"/>
        <strike val="0"/>
        <color indexed="10"/>
      </font>
    </dxf>
    <dxf>
      <font>
        <b/>
        <i val="0"/>
        <color indexed="10"/>
      </font>
    </dxf>
    <dxf>
      <font>
        <b/>
        <i val="0"/>
        <color indexed="10"/>
      </font>
    </dxf>
    <dxf>
      <font>
        <b/>
        <i val="0"/>
        <strike val="0"/>
        <color indexed="10"/>
      </font>
    </dxf>
    <dxf>
      <font>
        <b/>
        <i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
      <font>
        <b/>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3.421875" style="0" bestFit="1" customWidth="1"/>
  </cols>
  <sheetData>
    <row r="1" ht="12.75">
      <c r="A1" s="10">
        <f ca="1">NOW()</f>
        <v>39280.56766689815</v>
      </c>
    </row>
    <row r="2" ht="12.75">
      <c r="A2" t="b">
        <v>1</v>
      </c>
    </row>
    <row r="5" ht="12.75">
      <c r="A5" s="10">
        <f ca="1">NOW()</f>
        <v>39280.56766689815</v>
      </c>
    </row>
    <row r="6" ht="12.75">
      <c r="A6" s="11">
        <v>0.25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1:S215"/>
  <sheetViews>
    <sheetView zoomScalePageLayoutView="0" workbookViewId="0" topLeftCell="A1">
      <pane xSplit="3" ySplit="8" topLeftCell="D206" activePane="bottomRight" state="frozen"/>
      <selection pane="topLeft" activeCell="A1" sqref="A1"/>
      <selection pane="topRight" activeCell="D1" sqref="D1"/>
      <selection pane="bottomLeft" activeCell="A7" sqref="A7"/>
      <selection pane="bottomRight" activeCell="B217" sqref="B217"/>
    </sheetView>
  </sheetViews>
  <sheetFormatPr defaultColWidth="9.140625" defaultRowHeight="12.75"/>
  <cols>
    <col min="1" max="1" width="7.00390625" style="0" customWidth="1"/>
    <col min="2" max="2" width="16.28125" style="0" customWidth="1"/>
    <col min="3" max="3" width="26.28125" style="0" customWidth="1"/>
    <col min="4" max="4" width="14.140625" style="0" customWidth="1"/>
    <col min="5" max="7" width="11.00390625" style="0" customWidth="1"/>
    <col min="10" max="10" width="54.28125" style="0" bestFit="1" customWidth="1"/>
    <col min="11" max="12" width="20.28125" style="0" customWidth="1"/>
    <col min="13" max="13" width="13.7109375" style="0" customWidth="1"/>
    <col min="15" max="15" width="27.8515625" style="0" customWidth="1"/>
  </cols>
  <sheetData>
    <row r="1" spans="2:13" ht="12.75">
      <c r="B1" s="19" t="s">
        <v>27</v>
      </c>
      <c r="C1" s="17" t="s">
        <v>288</v>
      </c>
      <c r="D1" s="52" t="s">
        <v>528</v>
      </c>
      <c r="E1" s="51"/>
      <c r="F1" s="51"/>
      <c r="G1" s="19"/>
      <c r="I1" s="5"/>
      <c r="J1" s="5"/>
      <c r="K1" s="5"/>
      <c r="L1" s="5"/>
      <c r="M1" s="5"/>
    </row>
    <row r="2" spans="2:13" ht="12.75">
      <c r="B2" s="19" t="s">
        <v>492</v>
      </c>
      <c r="C2" t="s">
        <v>288</v>
      </c>
      <c r="G2" s="5"/>
      <c r="H2" s="5"/>
      <c r="I2" s="5"/>
      <c r="J2" s="5"/>
      <c r="K2" s="5"/>
      <c r="L2" s="5"/>
      <c r="M2" s="5"/>
    </row>
    <row r="3" spans="2:13" ht="12.75">
      <c r="B3" s="19" t="s">
        <v>493</v>
      </c>
      <c r="C3" t="s">
        <v>288</v>
      </c>
      <c r="D3" s="12"/>
      <c r="G3" s="5"/>
      <c r="H3" s="5"/>
      <c r="I3" s="5"/>
      <c r="J3" s="5"/>
      <c r="K3" s="5"/>
      <c r="L3" s="5"/>
      <c r="M3" s="5"/>
    </row>
    <row r="4" spans="2:13" ht="12.75">
      <c r="B4" s="19" t="s">
        <v>494</v>
      </c>
      <c r="C4" s="5" t="s">
        <v>287</v>
      </c>
      <c r="D4" s="12"/>
      <c r="G4" s="5"/>
      <c r="H4" s="5"/>
      <c r="I4" s="5"/>
      <c r="J4" s="5"/>
      <c r="K4" s="5"/>
      <c r="L4" s="5"/>
      <c r="M4" s="5"/>
    </row>
    <row r="5" spans="2:13" ht="13.5" thickBot="1">
      <c r="B5" s="19" t="s">
        <v>26</v>
      </c>
      <c r="C5" s="1">
        <v>8000</v>
      </c>
      <c r="D5" s="12"/>
      <c r="G5" s="5"/>
      <c r="H5" s="5"/>
      <c r="I5" s="5"/>
      <c r="J5" s="5"/>
      <c r="K5" s="5"/>
      <c r="L5" s="5"/>
      <c r="M5" s="5"/>
    </row>
    <row r="6" spans="2:19" ht="13.5" thickBot="1">
      <c r="B6" s="5"/>
      <c r="G6" s="5"/>
      <c r="H6" s="5"/>
      <c r="I6" s="5"/>
      <c r="J6" s="5"/>
      <c r="K6" s="5"/>
      <c r="L6" s="5"/>
      <c r="M6" s="5"/>
      <c r="O6" s="84"/>
      <c r="P6" s="84"/>
      <c r="Q6" s="84"/>
      <c r="R6" s="84"/>
      <c r="S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35" t="s">
        <v>10</v>
      </c>
      <c r="H8" s="35" t="s">
        <v>12</v>
      </c>
      <c r="I8" s="35" t="s">
        <v>72</v>
      </c>
      <c r="J8" s="4" t="s">
        <v>22</v>
      </c>
      <c r="K8" s="4" t="s">
        <v>225</v>
      </c>
      <c r="L8" s="4" t="s">
        <v>524</v>
      </c>
      <c r="M8" s="4" t="s">
        <v>24</v>
      </c>
      <c r="N8" s="4" t="s">
        <v>14</v>
      </c>
      <c r="O8" s="8" t="s">
        <v>215</v>
      </c>
      <c r="P8" s="8" t="s">
        <v>16</v>
      </c>
      <c r="Q8" s="8" t="s">
        <v>18</v>
      </c>
      <c r="R8" s="8" t="s">
        <v>18</v>
      </c>
      <c r="S8" s="8" t="s">
        <v>21</v>
      </c>
    </row>
    <row r="9" spans="2:19" ht="13.5" thickTop="1">
      <c r="B9" s="6">
        <v>1</v>
      </c>
      <c r="C9" s="22" t="s">
        <v>44</v>
      </c>
      <c r="D9" s="22" t="s">
        <v>44</v>
      </c>
      <c r="E9" s="3" t="s">
        <v>70</v>
      </c>
      <c r="F9" s="3" t="s">
        <v>7</v>
      </c>
      <c r="G9" s="22" t="s">
        <v>39</v>
      </c>
      <c r="H9" s="23">
        <v>3</v>
      </c>
      <c r="I9" s="23" t="b">
        <v>0</v>
      </c>
      <c r="J9" s="34"/>
      <c r="K9" s="34"/>
      <c r="L9" s="34"/>
      <c r="M9" s="3"/>
      <c r="N9" s="18" t="s">
        <v>201</v>
      </c>
      <c r="O9" s="3"/>
      <c r="P9" s="3" t="s">
        <v>207</v>
      </c>
      <c r="Q9" s="9"/>
      <c r="R9" s="3"/>
      <c r="S9" s="3"/>
    </row>
    <row r="10" spans="2:19" ht="12.75">
      <c r="B10" s="6">
        <f aca="true" t="shared" si="0" ref="B10:B41">B9+10</f>
        <v>11</v>
      </c>
      <c r="C10" s="22" t="s">
        <v>44</v>
      </c>
      <c r="D10" s="22" t="s">
        <v>44</v>
      </c>
      <c r="E10" s="3" t="s">
        <v>70</v>
      </c>
      <c r="F10" s="3" t="s">
        <v>7</v>
      </c>
      <c r="G10" s="22" t="s">
        <v>170</v>
      </c>
      <c r="H10" s="23">
        <v>1</v>
      </c>
      <c r="I10" s="23" t="b">
        <v>0</v>
      </c>
      <c r="J10" s="34"/>
      <c r="K10" s="34"/>
      <c r="L10" s="34"/>
      <c r="M10" s="3"/>
      <c r="N10" s="18" t="s">
        <v>202</v>
      </c>
      <c r="O10" s="3"/>
      <c r="P10" s="3" t="s">
        <v>207</v>
      </c>
      <c r="Q10" s="9"/>
      <c r="R10" s="3"/>
      <c r="S10" s="3"/>
    </row>
    <row r="11" spans="2:19" ht="12.75">
      <c r="B11" s="6">
        <f t="shared" si="0"/>
        <v>21</v>
      </c>
      <c r="C11" s="22" t="s">
        <v>74</v>
      </c>
      <c r="D11" s="22" t="s">
        <v>75</v>
      </c>
      <c r="E11" s="3" t="s">
        <v>70</v>
      </c>
      <c r="F11" s="3" t="s">
        <v>7</v>
      </c>
      <c r="G11" s="22" t="s">
        <v>166</v>
      </c>
      <c r="H11" s="23">
        <v>0</v>
      </c>
      <c r="I11" s="23" t="b">
        <v>0</v>
      </c>
      <c r="M11" s="3"/>
      <c r="N11" s="18" t="s">
        <v>181</v>
      </c>
      <c r="O11" s="3"/>
      <c r="P11" s="3" t="s">
        <v>207</v>
      </c>
      <c r="Q11" s="9"/>
      <c r="R11" s="3"/>
      <c r="S11" s="3"/>
    </row>
    <row r="12" spans="2:19" ht="12.75">
      <c r="B12" s="6">
        <f t="shared" si="0"/>
        <v>31</v>
      </c>
      <c r="C12" s="22" t="s">
        <v>76</v>
      </c>
      <c r="D12" s="22" t="s">
        <v>69</v>
      </c>
      <c r="E12" s="3" t="s">
        <v>70</v>
      </c>
      <c r="F12" s="3" t="s">
        <v>7</v>
      </c>
      <c r="G12" s="22" t="s">
        <v>166</v>
      </c>
      <c r="H12" s="23">
        <v>0</v>
      </c>
      <c r="I12" s="23" t="b">
        <v>0</v>
      </c>
      <c r="J12" s="34"/>
      <c r="K12" s="34"/>
      <c r="L12" s="34"/>
      <c r="M12" s="3"/>
      <c r="N12" s="18" t="s">
        <v>182</v>
      </c>
      <c r="O12" s="3"/>
      <c r="P12" s="3" t="s">
        <v>207</v>
      </c>
      <c r="Q12" s="9"/>
      <c r="R12" s="3"/>
      <c r="S12" s="3"/>
    </row>
    <row r="13" spans="2:19" ht="12.75">
      <c r="B13" s="6">
        <f t="shared" si="0"/>
        <v>41</v>
      </c>
      <c r="C13" s="22" t="s">
        <v>77</v>
      </c>
      <c r="D13" s="22" t="s">
        <v>78</v>
      </c>
      <c r="E13" s="3" t="s">
        <v>70</v>
      </c>
      <c r="F13" s="3" t="s">
        <v>7</v>
      </c>
      <c r="G13" s="22" t="s">
        <v>166</v>
      </c>
      <c r="H13" s="23">
        <v>2</v>
      </c>
      <c r="I13" s="23" t="b">
        <v>0</v>
      </c>
      <c r="M13" s="9"/>
      <c r="N13" s="18" t="s">
        <v>183</v>
      </c>
      <c r="O13" s="3"/>
      <c r="P13" s="3" t="s">
        <v>207</v>
      </c>
      <c r="Q13" s="9"/>
      <c r="R13" s="3"/>
      <c r="S13" s="3"/>
    </row>
    <row r="14" spans="2:19" ht="12.75">
      <c r="B14" s="6">
        <f t="shared" si="0"/>
        <v>51</v>
      </c>
      <c r="C14" s="22" t="s">
        <v>100</v>
      </c>
      <c r="D14" s="22" t="s">
        <v>58</v>
      </c>
      <c r="E14" s="3" t="s">
        <v>327</v>
      </c>
      <c r="F14" s="3" t="s">
        <v>7</v>
      </c>
      <c r="G14" s="22" t="s">
        <v>31</v>
      </c>
      <c r="H14" s="23">
        <v>2</v>
      </c>
      <c r="I14" s="23" t="b">
        <v>0</v>
      </c>
      <c r="J14" s="34"/>
      <c r="K14" s="34"/>
      <c r="L14" s="34"/>
      <c r="M14" s="3"/>
      <c r="N14" s="18" t="s">
        <v>203</v>
      </c>
      <c r="O14" s="3"/>
      <c r="P14" s="3" t="s">
        <v>207</v>
      </c>
      <c r="Q14" s="9"/>
      <c r="R14" s="3"/>
      <c r="S14" s="3"/>
    </row>
    <row r="15" spans="2:19" ht="12.75">
      <c r="B15" s="6">
        <f t="shared" si="0"/>
        <v>61</v>
      </c>
      <c r="C15" s="22" t="s">
        <v>30</v>
      </c>
      <c r="D15" s="22" t="s">
        <v>58</v>
      </c>
      <c r="E15" s="3" t="s">
        <v>70</v>
      </c>
      <c r="F15" s="3" t="s">
        <v>7</v>
      </c>
      <c r="G15" s="22" t="s">
        <v>31</v>
      </c>
      <c r="H15" s="23">
        <v>2</v>
      </c>
      <c r="I15" s="23" t="b">
        <v>0</v>
      </c>
      <c r="J15" s="34"/>
      <c r="K15" s="34"/>
      <c r="L15" s="34"/>
      <c r="M15" s="3"/>
      <c r="N15" s="18" t="s">
        <v>203</v>
      </c>
      <c r="O15" s="3"/>
      <c r="P15" s="3" t="s">
        <v>207</v>
      </c>
      <c r="Q15" s="9"/>
      <c r="R15" s="3"/>
      <c r="S15" s="3"/>
    </row>
    <row r="16" spans="2:19" ht="13.5" customHeight="1">
      <c r="B16" s="6">
        <f t="shared" si="0"/>
        <v>71</v>
      </c>
      <c r="C16" s="22" t="s">
        <v>101</v>
      </c>
      <c r="D16" s="22" t="s">
        <v>58</v>
      </c>
      <c r="E16" s="3" t="s">
        <v>210</v>
      </c>
      <c r="F16" s="3" t="s">
        <v>7</v>
      </c>
      <c r="G16" s="22" t="s">
        <v>31</v>
      </c>
      <c r="H16" s="23">
        <v>2</v>
      </c>
      <c r="I16" s="23" t="b">
        <v>0</v>
      </c>
      <c r="J16" s="34"/>
      <c r="K16" s="34"/>
      <c r="L16" s="34"/>
      <c r="M16" s="3"/>
      <c r="N16" s="18" t="s">
        <v>203</v>
      </c>
      <c r="O16" s="3"/>
      <c r="P16" s="3" t="s">
        <v>207</v>
      </c>
      <c r="Q16" s="9"/>
      <c r="R16" s="3"/>
      <c r="S16" s="3"/>
    </row>
    <row r="17" spans="2:19" ht="13.5" customHeight="1">
      <c r="B17" s="6">
        <f t="shared" si="0"/>
        <v>81</v>
      </c>
      <c r="C17" s="22" t="s">
        <v>258</v>
      </c>
      <c r="D17" s="22" t="s">
        <v>259</v>
      </c>
      <c r="E17" s="3" t="s">
        <v>70</v>
      </c>
      <c r="F17" s="3" t="s">
        <v>7</v>
      </c>
      <c r="G17" s="22" t="s">
        <v>219</v>
      </c>
      <c r="H17" s="23">
        <v>2</v>
      </c>
      <c r="I17" s="23" t="b">
        <v>0</v>
      </c>
      <c r="J17" s="34"/>
      <c r="K17" s="34"/>
      <c r="L17" s="34"/>
      <c r="M17" s="3"/>
      <c r="N17" s="32" t="s">
        <v>260</v>
      </c>
      <c r="O17" s="3"/>
      <c r="P17" s="3" t="s">
        <v>207</v>
      </c>
      <c r="Q17" s="9"/>
      <c r="R17" s="3"/>
      <c r="S17" s="3"/>
    </row>
    <row r="18" spans="2:19" ht="13.5" customHeight="1">
      <c r="B18" s="6">
        <f t="shared" si="0"/>
        <v>91</v>
      </c>
      <c r="C18" s="22" t="s">
        <v>256</v>
      </c>
      <c r="D18" s="22" t="s">
        <v>257</v>
      </c>
      <c r="E18" s="3" t="s">
        <v>70</v>
      </c>
      <c r="F18" s="3" t="s">
        <v>7</v>
      </c>
      <c r="G18" s="22" t="s">
        <v>219</v>
      </c>
      <c r="H18" s="23">
        <v>2</v>
      </c>
      <c r="I18" s="23" t="b">
        <v>1</v>
      </c>
      <c r="J18" s="34"/>
      <c r="K18" s="34"/>
      <c r="L18" s="34"/>
      <c r="M18" s="3"/>
      <c r="N18" s="32" t="s">
        <v>261</v>
      </c>
      <c r="O18" s="3"/>
      <c r="P18" s="3" t="s">
        <v>207</v>
      </c>
      <c r="Q18" s="9"/>
      <c r="R18" s="3"/>
      <c r="S18" s="3"/>
    </row>
    <row r="19" spans="2:19" ht="12.75">
      <c r="B19" s="6">
        <f t="shared" si="0"/>
        <v>101</v>
      </c>
      <c r="C19" s="22" t="s">
        <v>79</v>
      </c>
      <c r="D19" s="22" t="s">
        <v>80</v>
      </c>
      <c r="E19" s="3" t="s">
        <v>70</v>
      </c>
      <c r="F19" s="3" t="s">
        <v>7</v>
      </c>
      <c r="G19" s="22" t="s">
        <v>167</v>
      </c>
      <c r="H19" s="23">
        <v>2</v>
      </c>
      <c r="I19" s="23" t="b">
        <v>1</v>
      </c>
      <c r="J19" s="34"/>
      <c r="K19" s="34"/>
      <c r="L19" s="34"/>
      <c r="M19" s="3"/>
      <c r="N19" s="18" t="s">
        <v>184</v>
      </c>
      <c r="O19" s="3"/>
      <c r="P19" s="3" t="s">
        <v>207</v>
      </c>
      <c r="Q19" s="9"/>
      <c r="R19" s="3"/>
      <c r="S19" s="3"/>
    </row>
    <row r="20" spans="2:19" ht="12.75">
      <c r="B20" s="6">
        <f t="shared" si="0"/>
        <v>111</v>
      </c>
      <c r="C20" s="22" t="s">
        <v>81</v>
      </c>
      <c r="D20" s="22" t="s">
        <v>82</v>
      </c>
      <c r="E20" s="3" t="s">
        <v>70</v>
      </c>
      <c r="F20" s="3" t="s">
        <v>7</v>
      </c>
      <c r="G20" s="22" t="s">
        <v>167</v>
      </c>
      <c r="H20" s="23">
        <v>0</v>
      </c>
      <c r="I20" s="23" t="b">
        <v>1</v>
      </c>
      <c r="J20" s="34"/>
      <c r="K20" s="34"/>
      <c r="L20" s="34"/>
      <c r="M20" s="9"/>
      <c r="N20" s="18" t="s">
        <v>185</v>
      </c>
      <c r="O20" s="3"/>
      <c r="P20" s="3" t="s">
        <v>207</v>
      </c>
      <c r="Q20" s="9"/>
      <c r="R20" s="3"/>
      <c r="S20" s="3"/>
    </row>
    <row r="21" spans="2:19" ht="12.75">
      <c r="B21" s="6">
        <f t="shared" si="0"/>
        <v>121</v>
      </c>
      <c r="C21" s="22" t="s">
        <v>83</v>
      </c>
      <c r="D21" s="22" t="s">
        <v>216</v>
      </c>
      <c r="E21" s="3" t="s">
        <v>70</v>
      </c>
      <c r="F21" s="3" t="s">
        <v>7</v>
      </c>
      <c r="G21" s="22" t="s">
        <v>166</v>
      </c>
      <c r="H21" s="23">
        <v>2</v>
      </c>
      <c r="I21" s="23" t="b">
        <v>1</v>
      </c>
      <c r="J21" s="34"/>
      <c r="K21" s="34"/>
      <c r="L21" s="34"/>
      <c r="M21" s="3"/>
      <c r="N21" s="18" t="s">
        <v>186</v>
      </c>
      <c r="O21" s="3"/>
      <c r="P21" s="26" t="s">
        <v>207</v>
      </c>
      <c r="Q21" s="9"/>
      <c r="R21" s="3"/>
      <c r="S21" s="3"/>
    </row>
    <row r="22" spans="2:19" ht="12.75">
      <c r="B22" s="6">
        <f t="shared" si="0"/>
        <v>131</v>
      </c>
      <c r="C22" s="3" t="s">
        <v>217</v>
      </c>
      <c r="D22" s="3" t="s">
        <v>218</v>
      </c>
      <c r="E22" s="3" t="s">
        <v>70</v>
      </c>
      <c r="F22" s="3" t="s">
        <v>7</v>
      </c>
      <c r="G22" s="30" t="s">
        <v>219</v>
      </c>
      <c r="H22" s="31">
        <v>2</v>
      </c>
      <c r="I22" s="31" t="b">
        <v>0</v>
      </c>
      <c r="J22" s="34"/>
      <c r="K22" s="34"/>
      <c r="L22" s="34"/>
      <c r="M22" s="3"/>
      <c r="N22" s="25">
        <v>50060</v>
      </c>
      <c r="O22" s="3"/>
      <c r="P22" s="26" t="s">
        <v>220</v>
      </c>
      <c r="Q22" s="9"/>
      <c r="R22" s="3"/>
      <c r="S22" s="3"/>
    </row>
    <row r="23" spans="2:19" ht="12.75">
      <c r="B23" s="6">
        <f t="shared" si="0"/>
        <v>141</v>
      </c>
      <c r="C23" s="3" t="s">
        <v>221</v>
      </c>
      <c r="D23" s="3" t="s">
        <v>223</v>
      </c>
      <c r="E23" s="3" t="s">
        <v>70</v>
      </c>
      <c r="F23" s="3" t="s">
        <v>7</v>
      </c>
      <c r="G23" s="30" t="s">
        <v>219</v>
      </c>
      <c r="H23" s="31">
        <v>2</v>
      </c>
      <c r="I23" s="31" t="b">
        <v>0</v>
      </c>
      <c r="J23" s="34"/>
      <c r="K23" s="34"/>
      <c r="L23" s="34"/>
      <c r="M23" s="3"/>
      <c r="N23" s="25">
        <v>50060</v>
      </c>
      <c r="O23" s="3"/>
      <c r="P23" s="26" t="s">
        <v>225</v>
      </c>
      <c r="Q23" s="9"/>
      <c r="R23" s="3"/>
      <c r="S23" s="3"/>
    </row>
    <row r="24" spans="2:19" ht="12.75">
      <c r="B24" s="6">
        <f t="shared" si="0"/>
        <v>151</v>
      </c>
      <c r="C24" s="3" t="s">
        <v>222</v>
      </c>
      <c r="D24" s="3" t="s">
        <v>224</v>
      </c>
      <c r="E24" s="3" t="s">
        <v>70</v>
      </c>
      <c r="F24" s="3" t="s">
        <v>7</v>
      </c>
      <c r="G24" s="30" t="s">
        <v>219</v>
      </c>
      <c r="H24" s="31">
        <v>2</v>
      </c>
      <c r="I24" s="31" t="b">
        <v>0</v>
      </c>
      <c r="J24" s="34"/>
      <c r="K24" s="34"/>
      <c r="L24" s="34"/>
      <c r="M24" s="3"/>
      <c r="N24" s="25">
        <v>50060</v>
      </c>
      <c r="O24" s="3"/>
      <c r="P24" s="26" t="s">
        <v>207</v>
      </c>
      <c r="Q24" s="9"/>
      <c r="R24" s="3"/>
      <c r="S24" s="3"/>
    </row>
    <row r="25" spans="2:19" ht="12.75">
      <c r="B25" s="6">
        <f t="shared" si="0"/>
        <v>161</v>
      </c>
      <c r="C25" s="22" t="s">
        <v>66</v>
      </c>
      <c r="D25" s="22" t="s">
        <v>66</v>
      </c>
      <c r="E25" s="3" t="s">
        <v>70</v>
      </c>
      <c r="F25" s="3" t="s">
        <v>7</v>
      </c>
      <c r="G25" s="22" t="s">
        <v>168</v>
      </c>
      <c r="H25" s="23">
        <v>0</v>
      </c>
      <c r="I25" s="23" t="b">
        <v>0</v>
      </c>
      <c r="J25" s="34"/>
      <c r="K25" s="34"/>
      <c r="L25" s="34"/>
      <c r="M25" s="3"/>
      <c r="N25" s="18" t="s">
        <v>187</v>
      </c>
      <c r="O25" s="3"/>
      <c r="P25" s="26" t="s">
        <v>207</v>
      </c>
      <c r="Q25" s="9"/>
      <c r="R25" s="3"/>
      <c r="S25" s="3"/>
    </row>
    <row r="26" spans="2:19" ht="12.75">
      <c r="B26" s="6">
        <f t="shared" si="0"/>
        <v>171</v>
      </c>
      <c r="C26" s="22" t="s">
        <v>84</v>
      </c>
      <c r="D26" s="22" t="s">
        <v>85</v>
      </c>
      <c r="E26" s="3" t="s">
        <v>70</v>
      </c>
      <c r="F26" s="3" t="s">
        <v>7</v>
      </c>
      <c r="G26" s="22" t="s">
        <v>167</v>
      </c>
      <c r="H26" s="23">
        <v>0</v>
      </c>
      <c r="I26" s="23" t="b">
        <v>1</v>
      </c>
      <c r="J26" s="34"/>
      <c r="K26" s="34"/>
      <c r="L26" s="34"/>
      <c r="M26" s="3"/>
      <c r="N26" s="18" t="s">
        <v>188</v>
      </c>
      <c r="O26" s="3"/>
      <c r="P26" s="3" t="s">
        <v>207</v>
      </c>
      <c r="Q26" s="9"/>
      <c r="R26" s="3"/>
      <c r="S26" s="3"/>
    </row>
    <row r="27" spans="2:19" ht="12.75">
      <c r="B27" s="6">
        <f t="shared" si="0"/>
        <v>181</v>
      </c>
      <c r="C27" s="22" t="s">
        <v>86</v>
      </c>
      <c r="D27" s="22" t="s">
        <v>87</v>
      </c>
      <c r="E27" s="3" t="s">
        <v>70</v>
      </c>
      <c r="F27" s="3" t="s">
        <v>7</v>
      </c>
      <c r="G27" s="22" t="s">
        <v>169</v>
      </c>
      <c r="H27" s="23">
        <v>0</v>
      </c>
      <c r="I27" s="23" t="b">
        <v>0</v>
      </c>
      <c r="J27" s="34"/>
      <c r="K27" s="34"/>
      <c r="L27" s="34"/>
      <c r="M27" s="3"/>
      <c r="N27" s="18" t="s">
        <v>189</v>
      </c>
      <c r="O27" s="3"/>
      <c r="P27" s="3" t="s">
        <v>207</v>
      </c>
      <c r="Q27" s="9"/>
      <c r="R27" s="3"/>
      <c r="S27" s="3"/>
    </row>
    <row r="28" spans="2:19" ht="12.75">
      <c r="B28" s="6">
        <f t="shared" si="0"/>
        <v>191</v>
      </c>
      <c r="C28" s="22" t="s">
        <v>34</v>
      </c>
      <c r="D28" s="22" t="s">
        <v>227</v>
      </c>
      <c r="E28" s="3" t="s">
        <v>70</v>
      </c>
      <c r="F28" s="3" t="s">
        <v>7</v>
      </c>
      <c r="G28" s="22" t="s">
        <v>166</v>
      </c>
      <c r="H28" s="23">
        <v>3</v>
      </c>
      <c r="I28" s="23" t="b">
        <v>1</v>
      </c>
      <c r="J28" s="34"/>
      <c r="K28" s="34"/>
      <c r="L28" s="34"/>
      <c r="M28" s="3"/>
      <c r="N28" s="18" t="s">
        <v>190</v>
      </c>
      <c r="O28" s="3"/>
      <c r="P28" s="3" t="s">
        <v>207</v>
      </c>
      <c r="Q28" s="9"/>
      <c r="R28" s="3"/>
      <c r="S28" s="3"/>
    </row>
    <row r="29" spans="2:19" ht="12.75">
      <c r="B29" s="6">
        <f t="shared" si="0"/>
        <v>201</v>
      </c>
      <c r="C29" s="22" t="s">
        <v>88</v>
      </c>
      <c r="D29" s="22" t="s">
        <v>67</v>
      </c>
      <c r="E29" s="3" t="s">
        <v>70</v>
      </c>
      <c r="F29" s="3" t="s">
        <v>7</v>
      </c>
      <c r="G29" s="22" t="s">
        <v>166</v>
      </c>
      <c r="H29" s="23">
        <v>2</v>
      </c>
      <c r="I29" s="23" t="b">
        <v>0</v>
      </c>
      <c r="J29" s="34"/>
      <c r="K29" s="34"/>
      <c r="L29" s="34"/>
      <c r="M29" s="3"/>
      <c r="N29" s="18" t="s">
        <v>191</v>
      </c>
      <c r="O29" s="3"/>
      <c r="P29" s="3" t="s">
        <v>207</v>
      </c>
      <c r="Q29" s="9"/>
      <c r="R29" s="3"/>
      <c r="S29" s="3"/>
    </row>
    <row r="30" spans="2:19" ht="12.75">
      <c r="B30" s="6">
        <f t="shared" si="0"/>
        <v>211</v>
      </c>
      <c r="C30" s="22" t="s">
        <v>35</v>
      </c>
      <c r="D30" s="22" t="s">
        <v>89</v>
      </c>
      <c r="E30" s="3" t="s">
        <v>70</v>
      </c>
      <c r="F30" s="3" t="s">
        <v>7</v>
      </c>
      <c r="G30" s="22" t="s">
        <v>167</v>
      </c>
      <c r="H30" s="23">
        <v>0</v>
      </c>
      <c r="I30" s="23" t="b">
        <v>1</v>
      </c>
      <c r="J30" s="34"/>
      <c r="K30" s="34"/>
      <c r="L30" s="34"/>
      <c r="M30" s="3"/>
      <c r="N30" s="18" t="s">
        <v>192</v>
      </c>
      <c r="O30" s="3"/>
      <c r="P30" s="3" t="s">
        <v>207</v>
      </c>
      <c r="Q30" s="9"/>
      <c r="R30" s="3"/>
      <c r="S30" s="3"/>
    </row>
    <row r="31" spans="2:19" ht="12.75">
      <c r="B31" s="6">
        <f t="shared" si="0"/>
        <v>221</v>
      </c>
      <c r="C31" s="22" t="s">
        <v>90</v>
      </c>
      <c r="D31" s="22" t="s">
        <v>91</v>
      </c>
      <c r="E31" s="3" t="s">
        <v>70</v>
      </c>
      <c r="F31" s="3" t="s">
        <v>7</v>
      </c>
      <c r="G31" s="22" t="s">
        <v>167</v>
      </c>
      <c r="H31" s="23">
        <v>0</v>
      </c>
      <c r="I31" s="23" t="b">
        <v>1</v>
      </c>
      <c r="J31" s="34"/>
      <c r="K31" s="34"/>
      <c r="L31" s="34"/>
      <c r="M31" s="3"/>
      <c r="N31" s="18" t="s">
        <v>193</v>
      </c>
      <c r="O31" s="3"/>
      <c r="P31" s="3" t="s">
        <v>207</v>
      </c>
      <c r="Q31" s="9"/>
      <c r="R31" s="3"/>
      <c r="S31" s="3"/>
    </row>
    <row r="32" spans="2:19" ht="12.75">
      <c r="B32" s="6">
        <f t="shared" si="0"/>
        <v>231</v>
      </c>
      <c r="C32" s="22" t="s">
        <v>36</v>
      </c>
      <c r="D32" s="22" t="s">
        <v>92</v>
      </c>
      <c r="E32" s="3" t="s">
        <v>70</v>
      </c>
      <c r="F32" s="3" t="s">
        <v>7</v>
      </c>
      <c r="G32" s="22" t="s">
        <v>167</v>
      </c>
      <c r="H32" s="23">
        <v>0</v>
      </c>
      <c r="I32" s="23" t="b">
        <v>1</v>
      </c>
      <c r="J32" s="34"/>
      <c r="K32" s="34"/>
      <c r="L32" s="34"/>
      <c r="M32" s="3"/>
      <c r="N32" s="18" t="s">
        <v>194</v>
      </c>
      <c r="O32" s="3"/>
      <c r="P32" s="3" t="s">
        <v>207</v>
      </c>
      <c r="Q32" s="9"/>
      <c r="R32" s="3"/>
      <c r="S32" s="3"/>
    </row>
    <row r="33" spans="2:19" ht="12.75">
      <c r="B33" s="6">
        <f t="shared" si="0"/>
        <v>241</v>
      </c>
      <c r="C33" s="22" t="s">
        <v>93</v>
      </c>
      <c r="D33" s="22" t="s">
        <v>94</v>
      </c>
      <c r="E33" s="3" t="s">
        <v>70</v>
      </c>
      <c r="F33" s="3" t="s">
        <v>7</v>
      </c>
      <c r="G33" s="22" t="s">
        <v>166</v>
      </c>
      <c r="H33" s="23">
        <v>2</v>
      </c>
      <c r="I33" s="23" t="b">
        <v>1</v>
      </c>
      <c r="J33" s="34"/>
      <c r="K33" s="34"/>
      <c r="L33" s="34"/>
      <c r="M33" s="3"/>
      <c r="N33" s="18" t="s">
        <v>195</v>
      </c>
      <c r="O33" s="3"/>
      <c r="P33" s="3" t="s">
        <v>207</v>
      </c>
      <c r="Q33" s="9"/>
      <c r="R33" s="3"/>
      <c r="S33" s="3"/>
    </row>
    <row r="34" spans="2:19" ht="12.75">
      <c r="B34" s="6">
        <f t="shared" si="0"/>
        <v>251</v>
      </c>
      <c r="C34" s="22" t="s">
        <v>65</v>
      </c>
      <c r="D34" s="22" t="s">
        <v>65</v>
      </c>
      <c r="E34" s="3" t="s">
        <v>70</v>
      </c>
      <c r="F34" s="3" t="s">
        <v>7</v>
      </c>
      <c r="G34" s="22" t="s">
        <v>14</v>
      </c>
      <c r="H34" s="23">
        <v>0</v>
      </c>
      <c r="I34" s="23" t="b">
        <v>0</v>
      </c>
      <c r="J34" s="34"/>
      <c r="K34" s="34"/>
      <c r="L34" s="34"/>
      <c r="M34" s="3"/>
      <c r="N34" s="18" t="s">
        <v>196</v>
      </c>
      <c r="O34" s="3"/>
      <c r="P34" s="3" t="s">
        <v>207</v>
      </c>
      <c r="Q34" s="9"/>
      <c r="R34" s="3"/>
      <c r="S34" s="3"/>
    </row>
    <row r="35" spans="2:19" ht="12.75">
      <c r="B35" s="6">
        <f t="shared" si="0"/>
        <v>261</v>
      </c>
      <c r="C35" s="22" t="s">
        <v>95</v>
      </c>
      <c r="D35" s="22" t="s">
        <v>96</v>
      </c>
      <c r="E35" s="3" t="s">
        <v>70</v>
      </c>
      <c r="F35" s="3" t="s">
        <v>7</v>
      </c>
      <c r="G35" s="22" t="s">
        <v>167</v>
      </c>
      <c r="H35" s="23">
        <v>0</v>
      </c>
      <c r="I35" s="23" t="b">
        <v>1</v>
      </c>
      <c r="J35" s="34"/>
      <c r="K35" s="34"/>
      <c r="L35" s="34"/>
      <c r="M35" s="3"/>
      <c r="N35" s="18" t="s">
        <v>197</v>
      </c>
      <c r="O35" s="3"/>
      <c r="P35" s="3" t="s">
        <v>207</v>
      </c>
      <c r="Q35" s="9"/>
      <c r="R35" s="3"/>
      <c r="S35" s="3"/>
    </row>
    <row r="36" spans="2:19" ht="12.75">
      <c r="B36" s="6">
        <f t="shared" si="0"/>
        <v>271</v>
      </c>
      <c r="C36" s="22" t="s">
        <v>33</v>
      </c>
      <c r="D36" s="22" t="s">
        <v>97</v>
      </c>
      <c r="E36" s="3" t="s">
        <v>70</v>
      </c>
      <c r="F36" s="3" t="s">
        <v>7</v>
      </c>
      <c r="G36" s="22" t="s">
        <v>166</v>
      </c>
      <c r="H36" s="23">
        <v>3</v>
      </c>
      <c r="I36" s="23" t="b">
        <v>1</v>
      </c>
      <c r="J36" s="34"/>
      <c r="K36" s="34"/>
      <c r="L36" s="34"/>
      <c r="M36" s="3"/>
      <c r="N36" s="18" t="s">
        <v>198</v>
      </c>
      <c r="O36" s="3"/>
      <c r="P36" s="3" t="s">
        <v>207</v>
      </c>
      <c r="Q36" s="9"/>
      <c r="R36" s="3"/>
      <c r="S36" s="3"/>
    </row>
    <row r="37" spans="2:19" ht="12.75">
      <c r="B37" s="6">
        <f t="shared" si="0"/>
        <v>281</v>
      </c>
      <c r="C37" s="22" t="s">
        <v>29</v>
      </c>
      <c r="D37" s="22" t="s">
        <v>57</v>
      </c>
      <c r="E37" s="3" t="s">
        <v>70</v>
      </c>
      <c r="F37" s="3" t="s">
        <v>7</v>
      </c>
      <c r="G37" s="22" t="s">
        <v>166</v>
      </c>
      <c r="H37" s="23">
        <v>2</v>
      </c>
      <c r="I37" s="23" t="b">
        <v>1</v>
      </c>
      <c r="J37" s="34"/>
      <c r="K37" s="34"/>
      <c r="L37" s="34"/>
      <c r="M37" s="3"/>
      <c r="N37" s="18" t="s">
        <v>199</v>
      </c>
      <c r="O37" s="3"/>
      <c r="P37" s="3" t="s">
        <v>207</v>
      </c>
      <c r="Q37" s="9"/>
      <c r="R37" s="3"/>
      <c r="S37" s="3"/>
    </row>
    <row r="38" spans="2:19" ht="12.75">
      <c r="B38" s="6">
        <f t="shared" si="0"/>
        <v>291</v>
      </c>
      <c r="C38" s="22" t="s">
        <v>98</v>
      </c>
      <c r="D38" s="22" t="s">
        <v>99</v>
      </c>
      <c r="E38" s="3" t="s">
        <v>70</v>
      </c>
      <c r="F38" s="3" t="s">
        <v>7</v>
      </c>
      <c r="G38" s="22" t="s">
        <v>167</v>
      </c>
      <c r="H38" s="23">
        <v>0</v>
      </c>
      <c r="I38" s="23" t="b">
        <v>1</v>
      </c>
      <c r="J38" s="34"/>
      <c r="K38" s="34"/>
      <c r="L38" s="34"/>
      <c r="M38" s="3"/>
      <c r="N38" s="18" t="s">
        <v>200</v>
      </c>
      <c r="O38" s="3"/>
      <c r="P38" s="3" t="s">
        <v>207</v>
      </c>
      <c r="Q38" s="9"/>
      <c r="R38" s="3"/>
      <c r="S38" s="3"/>
    </row>
    <row r="39" spans="2:19" ht="12.75">
      <c r="B39" s="6">
        <f t="shared" si="0"/>
        <v>301</v>
      </c>
      <c r="C39" s="22" t="s">
        <v>56</v>
      </c>
      <c r="D39" s="22" t="s">
        <v>56</v>
      </c>
      <c r="E39" s="3" t="s">
        <v>70</v>
      </c>
      <c r="F39" s="3" t="s">
        <v>7</v>
      </c>
      <c r="G39" s="22" t="s">
        <v>53</v>
      </c>
      <c r="H39" s="23">
        <v>1</v>
      </c>
      <c r="I39" s="23" t="b">
        <v>0</v>
      </c>
      <c r="J39" s="34"/>
      <c r="K39" s="34"/>
      <c r="L39" s="34"/>
      <c r="M39" s="3"/>
      <c r="N39" s="24" t="s">
        <v>204</v>
      </c>
      <c r="O39" s="3"/>
      <c r="P39" s="3" t="s">
        <v>207</v>
      </c>
      <c r="Q39" s="9"/>
      <c r="R39" s="3"/>
      <c r="S39" s="3"/>
    </row>
    <row r="40" spans="2:19" ht="12.75">
      <c r="B40" s="6">
        <f t="shared" si="0"/>
        <v>311</v>
      </c>
      <c r="C40" s="22" t="s">
        <v>32</v>
      </c>
      <c r="D40" s="22" t="s">
        <v>59</v>
      </c>
      <c r="E40" s="3" t="s">
        <v>70</v>
      </c>
      <c r="F40" s="3" t="s">
        <v>7</v>
      </c>
      <c r="G40" s="22" t="s">
        <v>50</v>
      </c>
      <c r="H40" s="23">
        <v>0</v>
      </c>
      <c r="I40" s="23" t="b">
        <v>0</v>
      </c>
      <c r="J40" s="34"/>
      <c r="K40" s="34"/>
      <c r="L40" s="34"/>
      <c r="M40" s="3"/>
      <c r="N40" s="22" t="s">
        <v>205</v>
      </c>
      <c r="O40" s="3"/>
      <c r="P40" s="3" t="s">
        <v>207</v>
      </c>
      <c r="Q40" s="9"/>
      <c r="R40" s="3"/>
      <c r="S40" s="3"/>
    </row>
    <row r="41" spans="2:19" ht="12.75">
      <c r="B41" s="6">
        <f t="shared" si="0"/>
        <v>321</v>
      </c>
      <c r="C41" s="22" t="s">
        <v>32</v>
      </c>
      <c r="D41" s="22" t="s">
        <v>59</v>
      </c>
      <c r="E41" s="3" t="s">
        <v>70</v>
      </c>
      <c r="F41" s="3" t="s">
        <v>7</v>
      </c>
      <c r="G41" s="22" t="s">
        <v>52</v>
      </c>
      <c r="H41" s="23">
        <v>0</v>
      </c>
      <c r="I41" s="23" t="b">
        <v>0</v>
      </c>
      <c r="J41" s="34"/>
      <c r="K41" s="34"/>
      <c r="L41" s="34"/>
      <c r="M41" s="3"/>
      <c r="N41" s="22" t="s">
        <v>206</v>
      </c>
      <c r="O41" s="3"/>
      <c r="P41" s="3" t="s">
        <v>207</v>
      </c>
      <c r="Q41" s="9"/>
      <c r="R41" s="3"/>
      <c r="S41" s="3"/>
    </row>
    <row r="42" spans="2:19" ht="12.75">
      <c r="B42" s="6">
        <f aca="true" t="shared" si="1" ref="B42:B73">B41+10</f>
        <v>331</v>
      </c>
      <c r="C42" s="22" t="s">
        <v>64</v>
      </c>
      <c r="D42" s="22" t="s">
        <v>64</v>
      </c>
      <c r="E42" s="3" t="s">
        <v>70</v>
      </c>
      <c r="F42" s="3" t="s">
        <v>7</v>
      </c>
      <c r="G42" s="22" t="s">
        <v>171</v>
      </c>
      <c r="H42" s="23">
        <v>1</v>
      </c>
      <c r="I42" s="23" t="b">
        <v>0</v>
      </c>
      <c r="J42" s="34"/>
      <c r="K42" s="34"/>
      <c r="L42" s="34"/>
      <c r="M42" s="3"/>
      <c r="N42" s="3"/>
      <c r="O42" s="3"/>
      <c r="P42" s="3" t="s">
        <v>207</v>
      </c>
      <c r="Q42" s="9"/>
      <c r="R42" s="3"/>
      <c r="S42" s="3"/>
    </row>
    <row r="43" spans="2:19" ht="12.75">
      <c r="B43" s="6">
        <f t="shared" si="1"/>
        <v>341</v>
      </c>
      <c r="C43" s="22" t="s">
        <v>102</v>
      </c>
      <c r="D43" s="22" t="s">
        <v>103</v>
      </c>
      <c r="E43" s="3" t="s">
        <v>70</v>
      </c>
      <c r="F43" s="3" t="s">
        <v>7</v>
      </c>
      <c r="G43" s="22" t="s">
        <v>172</v>
      </c>
      <c r="H43" s="23">
        <v>1</v>
      </c>
      <c r="I43" s="23" t="b">
        <v>0</v>
      </c>
      <c r="J43" s="34"/>
      <c r="K43" s="34"/>
      <c r="L43" s="34"/>
      <c r="M43" s="3"/>
      <c r="N43" s="3"/>
      <c r="O43" s="3"/>
      <c r="P43" s="3" t="s">
        <v>207</v>
      </c>
      <c r="Q43" s="9"/>
      <c r="R43" s="3"/>
      <c r="S43" s="3"/>
    </row>
    <row r="44" spans="2:19" ht="12.75">
      <c r="B44" s="6">
        <f t="shared" si="1"/>
        <v>351</v>
      </c>
      <c r="C44" s="22" t="s">
        <v>104</v>
      </c>
      <c r="D44" s="22" t="s">
        <v>105</v>
      </c>
      <c r="E44" s="3" t="s">
        <v>70</v>
      </c>
      <c r="F44" s="3" t="s">
        <v>7</v>
      </c>
      <c r="G44" s="22" t="s">
        <v>172</v>
      </c>
      <c r="H44" s="23">
        <v>1</v>
      </c>
      <c r="I44" s="23" t="b">
        <v>0</v>
      </c>
      <c r="J44" s="34"/>
      <c r="K44" s="34"/>
      <c r="L44" s="34"/>
      <c r="M44" s="3"/>
      <c r="N44" s="3"/>
      <c r="O44" s="3"/>
      <c r="P44" s="3" t="s">
        <v>207</v>
      </c>
      <c r="Q44" s="9"/>
      <c r="R44" s="3"/>
      <c r="S44" s="3"/>
    </row>
    <row r="45" spans="2:19" ht="12.75">
      <c r="B45" s="6">
        <f t="shared" si="1"/>
        <v>361</v>
      </c>
      <c r="C45" s="22" t="s">
        <v>106</v>
      </c>
      <c r="D45" s="22" t="s">
        <v>107</v>
      </c>
      <c r="E45" s="3" t="s">
        <v>70</v>
      </c>
      <c r="F45" s="3" t="s">
        <v>7</v>
      </c>
      <c r="G45" s="22" t="s">
        <v>171</v>
      </c>
      <c r="H45" s="23">
        <v>2</v>
      </c>
      <c r="I45" s="23" t="b">
        <v>0</v>
      </c>
      <c r="J45" s="34"/>
      <c r="K45" s="34"/>
      <c r="L45" s="34"/>
      <c r="M45" s="3"/>
      <c r="N45" s="3"/>
      <c r="O45" s="3"/>
      <c r="P45" s="3" t="s">
        <v>207</v>
      </c>
      <c r="Q45" s="9"/>
      <c r="R45" s="3"/>
      <c r="S45" s="3"/>
    </row>
    <row r="46" spans="2:19" ht="12.75">
      <c r="B46" s="6">
        <f t="shared" si="1"/>
        <v>371</v>
      </c>
      <c r="C46" s="22" t="s">
        <v>108</v>
      </c>
      <c r="D46" s="22" t="s">
        <v>109</v>
      </c>
      <c r="E46" s="3" t="s">
        <v>70</v>
      </c>
      <c r="F46" s="3" t="s">
        <v>7</v>
      </c>
      <c r="G46" s="22" t="s">
        <v>173</v>
      </c>
      <c r="H46" s="23">
        <v>0</v>
      </c>
      <c r="I46" s="23" t="b">
        <v>0</v>
      </c>
      <c r="J46" s="34"/>
      <c r="K46" s="34"/>
      <c r="L46" s="34"/>
      <c r="M46" s="3"/>
      <c r="N46" s="3"/>
      <c r="O46" s="3"/>
      <c r="P46" s="3" t="s">
        <v>207</v>
      </c>
      <c r="Q46" s="9"/>
      <c r="R46" s="3"/>
      <c r="S46" s="3"/>
    </row>
    <row r="47" spans="2:19" ht="12.75">
      <c r="B47" s="6">
        <f t="shared" si="1"/>
        <v>381</v>
      </c>
      <c r="C47" s="22" t="s">
        <v>110</v>
      </c>
      <c r="D47" s="22" t="s">
        <v>111</v>
      </c>
      <c r="E47" s="3" t="s">
        <v>70</v>
      </c>
      <c r="F47" s="3" t="s">
        <v>7</v>
      </c>
      <c r="G47" s="22" t="s">
        <v>174</v>
      </c>
      <c r="H47" s="23">
        <v>2</v>
      </c>
      <c r="I47" s="23" t="b">
        <v>0</v>
      </c>
      <c r="J47" s="34"/>
      <c r="K47" s="34"/>
      <c r="L47" s="34"/>
      <c r="M47" s="3"/>
      <c r="N47" s="3"/>
      <c r="O47" s="3"/>
      <c r="P47" s="3" t="s">
        <v>207</v>
      </c>
      <c r="Q47" s="9"/>
      <c r="R47" s="3"/>
      <c r="S47" s="3"/>
    </row>
    <row r="48" spans="2:19" ht="12.75">
      <c r="B48" s="6">
        <f t="shared" si="1"/>
        <v>391</v>
      </c>
      <c r="C48" s="22" t="s">
        <v>112</v>
      </c>
      <c r="D48" s="22" t="s">
        <v>113</v>
      </c>
      <c r="E48" s="3" t="s">
        <v>70</v>
      </c>
      <c r="F48" s="3" t="s">
        <v>7</v>
      </c>
      <c r="G48" s="22" t="s">
        <v>172</v>
      </c>
      <c r="H48" s="23">
        <v>1</v>
      </c>
      <c r="I48" s="23" t="b">
        <v>0</v>
      </c>
      <c r="J48" s="34"/>
      <c r="K48" s="34"/>
      <c r="L48" s="34"/>
      <c r="M48" s="3"/>
      <c r="N48" s="3"/>
      <c r="O48" s="3"/>
      <c r="P48" s="3" t="s">
        <v>207</v>
      </c>
      <c r="Q48" s="9"/>
      <c r="R48" s="3"/>
      <c r="S48" s="3"/>
    </row>
    <row r="49" spans="2:19" ht="12.75">
      <c r="B49" s="6">
        <f t="shared" si="1"/>
        <v>401</v>
      </c>
      <c r="C49" s="22" t="s">
        <v>114</v>
      </c>
      <c r="D49" s="22" t="s">
        <v>115</v>
      </c>
      <c r="E49" s="3" t="s">
        <v>70</v>
      </c>
      <c r="F49" s="3" t="s">
        <v>7</v>
      </c>
      <c r="G49" s="22" t="s">
        <v>172</v>
      </c>
      <c r="H49" s="23">
        <v>1</v>
      </c>
      <c r="I49" s="23" t="b">
        <v>0</v>
      </c>
      <c r="J49" s="34"/>
      <c r="K49" s="34"/>
      <c r="L49" s="34"/>
      <c r="M49" s="3"/>
      <c r="N49" s="3"/>
      <c r="O49" s="3"/>
      <c r="P49" s="3" t="s">
        <v>207</v>
      </c>
      <c r="Q49" s="9"/>
      <c r="R49" s="3"/>
      <c r="S49" s="3"/>
    </row>
    <row r="50" spans="2:19" ht="12.75">
      <c r="B50" s="6">
        <f t="shared" si="1"/>
        <v>411</v>
      </c>
      <c r="C50" s="22" t="s">
        <v>116</v>
      </c>
      <c r="D50" s="22" t="s">
        <v>117</v>
      </c>
      <c r="E50" s="3" t="s">
        <v>70</v>
      </c>
      <c r="F50" s="3" t="s">
        <v>7</v>
      </c>
      <c r="G50" s="22" t="s">
        <v>172</v>
      </c>
      <c r="H50" s="23">
        <v>1</v>
      </c>
      <c r="I50" s="23" t="b">
        <v>0</v>
      </c>
      <c r="J50" s="34"/>
      <c r="K50" s="34"/>
      <c r="L50" s="34"/>
      <c r="M50" s="3"/>
      <c r="N50" s="3"/>
      <c r="O50" s="3"/>
      <c r="P50" s="3" t="s">
        <v>207</v>
      </c>
      <c r="Q50" s="9"/>
      <c r="R50" s="3"/>
      <c r="S50" s="3"/>
    </row>
    <row r="51" spans="2:19" ht="12.75">
      <c r="B51" s="6">
        <f t="shared" si="1"/>
        <v>421</v>
      </c>
      <c r="C51" s="22" t="s">
        <v>118</v>
      </c>
      <c r="D51" s="22" t="s">
        <v>119</v>
      </c>
      <c r="E51" s="3" t="s">
        <v>70</v>
      </c>
      <c r="F51" s="3" t="s">
        <v>7</v>
      </c>
      <c r="G51" s="22" t="s">
        <v>175</v>
      </c>
      <c r="H51" s="23">
        <v>0</v>
      </c>
      <c r="I51" s="23" t="b">
        <v>0</v>
      </c>
      <c r="J51" s="34"/>
      <c r="K51" s="34"/>
      <c r="L51" s="34"/>
      <c r="M51" s="3"/>
      <c r="N51" s="3"/>
      <c r="O51" s="3"/>
      <c r="P51" s="3" t="s">
        <v>207</v>
      </c>
      <c r="Q51" s="9"/>
      <c r="R51" s="3"/>
      <c r="S51" s="3"/>
    </row>
    <row r="52" spans="2:19" ht="12.75">
      <c r="B52" s="6">
        <f t="shared" si="1"/>
        <v>431</v>
      </c>
      <c r="C52" s="22" t="s">
        <v>120</v>
      </c>
      <c r="D52" s="22" t="s">
        <v>121</v>
      </c>
      <c r="E52" s="3" t="s">
        <v>70</v>
      </c>
      <c r="F52" s="3" t="s">
        <v>7</v>
      </c>
      <c r="G52" s="22" t="s">
        <v>175</v>
      </c>
      <c r="H52" s="23">
        <v>0</v>
      </c>
      <c r="I52" s="23" t="b">
        <v>0</v>
      </c>
      <c r="J52" s="34"/>
      <c r="K52" s="34"/>
      <c r="L52" s="34"/>
      <c r="M52" s="3"/>
      <c r="N52" s="3"/>
      <c r="O52" s="3"/>
      <c r="P52" s="3" t="s">
        <v>207</v>
      </c>
      <c r="Q52" s="9"/>
      <c r="R52" s="3"/>
      <c r="S52" s="3"/>
    </row>
    <row r="53" spans="2:19" ht="12.75">
      <c r="B53" s="6">
        <f t="shared" si="1"/>
        <v>441</v>
      </c>
      <c r="C53" s="22" t="s">
        <v>122</v>
      </c>
      <c r="D53" s="22" t="s">
        <v>123</v>
      </c>
      <c r="E53" s="3" t="s">
        <v>70</v>
      </c>
      <c r="F53" s="3" t="s">
        <v>7</v>
      </c>
      <c r="G53" s="22" t="s">
        <v>175</v>
      </c>
      <c r="H53" s="23">
        <v>0</v>
      </c>
      <c r="I53" s="23" t="b">
        <v>0</v>
      </c>
      <c r="J53" s="34"/>
      <c r="K53" s="34"/>
      <c r="L53" s="34"/>
      <c r="M53" s="3"/>
      <c r="N53" s="3"/>
      <c r="O53" s="3"/>
      <c r="P53" s="3" t="s">
        <v>207</v>
      </c>
      <c r="Q53" s="9"/>
      <c r="R53" s="3"/>
      <c r="S53" s="3"/>
    </row>
    <row r="54" spans="2:19" ht="12.75">
      <c r="B54" s="6">
        <f t="shared" si="1"/>
        <v>451</v>
      </c>
      <c r="C54" s="22" t="s">
        <v>124</v>
      </c>
      <c r="D54" s="22" t="s">
        <v>124</v>
      </c>
      <c r="E54" s="3" t="s">
        <v>70</v>
      </c>
      <c r="F54" s="3" t="s">
        <v>7</v>
      </c>
      <c r="G54" s="22" t="s">
        <v>176</v>
      </c>
      <c r="H54" s="23">
        <v>1</v>
      </c>
      <c r="I54" s="23" t="b">
        <v>0</v>
      </c>
      <c r="J54" s="34"/>
      <c r="K54" s="34"/>
      <c r="L54" s="34"/>
      <c r="M54" s="3"/>
      <c r="N54" s="3"/>
      <c r="O54" s="3"/>
      <c r="P54" s="3" t="s">
        <v>207</v>
      </c>
      <c r="Q54" s="9"/>
      <c r="R54" s="3"/>
      <c r="S54" s="3"/>
    </row>
    <row r="55" spans="2:19" ht="12.75">
      <c r="B55" s="6">
        <f t="shared" si="1"/>
        <v>461</v>
      </c>
      <c r="C55" s="22" t="s">
        <v>124</v>
      </c>
      <c r="D55" s="22" t="s">
        <v>124</v>
      </c>
      <c r="E55" s="3" t="s">
        <v>70</v>
      </c>
      <c r="F55" s="3" t="s">
        <v>7</v>
      </c>
      <c r="G55" s="22" t="s">
        <v>177</v>
      </c>
      <c r="H55" s="23">
        <v>1</v>
      </c>
      <c r="I55" s="23" t="b">
        <v>0</v>
      </c>
      <c r="J55" s="34"/>
      <c r="K55" s="34"/>
      <c r="L55" s="34"/>
      <c r="M55" s="3"/>
      <c r="N55" s="3"/>
      <c r="O55" s="3"/>
      <c r="P55" s="3" t="s">
        <v>207</v>
      </c>
      <c r="Q55" s="9"/>
      <c r="R55" s="3"/>
      <c r="S55" s="3"/>
    </row>
    <row r="56" spans="2:19" ht="12.75">
      <c r="B56" s="6">
        <f t="shared" si="1"/>
        <v>471</v>
      </c>
      <c r="C56" s="22" t="s">
        <v>125</v>
      </c>
      <c r="D56" s="22" t="s">
        <v>126</v>
      </c>
      <c r="E56" s="3" t="s">
        <v>70</v>
      </c>
      <c r="F56" s="3" t="s">
        <v>7</v>
      </c>
      <c r="G56" s="22" t="s">
        <v>166</v>
      </c>
      <c r="H56" s="23">
        <v>0</v>
      </c>
      <c r="I56" s="23" t="b">
        <v>0</v>
      </c>
      <c r="J56" s="34"/>
      <c r="K56" s="34"/>
      <c r="L56" s="34"/>
      <c r="M56" s="3"/>
      <c r="N56" s="3"/>
      <c r="O56" s="3"/>
      <c r="P56" s="3" t="s">
        <v>207</v>
      </c>
      <c r="Q56" s="9"/>
      <c r="R56" s="3"/>
      <c r="S56" s="3"/>
    </row>
    <row r="57" spans="2:19" ht="12.75">
      <c r="B57" s="6">
        <f t="shared" si="1"/>
        <v>481</v>
      </c>
      <c r="C57" s="22" t="s">
        <v>127</v>
      </c>
      <c r="D57" s="22" t="s">
        <v>60</v>
      </c>
      <c r="E57" s="3" t="s">
        <v>70</v>
      </c>
      <c r="F57" s="3" t="s">
        <v>7</v>
      </c>
      <c r="G57" s="22" t="s">
        <v>176</v>
      </c>
      <c r="H57" s="23">
        <v>1</v>
      </c>
      <c r="I57" s="23" t="b">
        <v>0</v>
      </c>
      <c r="J57" s="34"/>
      <c r="K57" s="34"/>
      <c r="L57" s="34"/>
      <c r="M57" s="3"/>
      <c r="N57" s="3"/>
      <c r="O57" s="3"/>
      <c r="P57" s="3" t="s">
        <v>207</v>
      </c>
      <c r="Q57" s="9"/>
      <c r="R57" s="3"/>
      <c r="S57" s="3"/>
    </row>
    <row r="58" spans="2:19" ht="12.75">
      <c r="B58" s="6">
        <f t="shared" si="1"/>
        <v>491</v>
      </c>
      <c r="C58" s="22" t="s">
        <v>127</v>
      </c>
      <c r="D58" s="22" t="s">
        <v>60</v>
      </c>
      <c r="E58" s="3" t="s">
        <v>70</v>
      </c>
      <c r="F58" s="3" t="s">
        <v>7</v>
      </c>
      <c r="G58" s="22" t="s">
        <v>177</v>
      </c>
      <c r="H58" s="23">
        <v>1</v>
      </c>
      <c r="I58" s="23" t="b">
        <v>0</v>
      </c>
      <c r="J58" s="34"/>
      <c r="K58" s="34"/>
      <c r="L58" s="34"/>
      <c r="M58" s="3"/>
      <c r="N58" s="3"/>
      <c r="O58" s="3"/>
      <c r="P58" s="3" t="s">
        <v>207</v>
      </c>
      <c r="Q58" s="9"/>
      <c r="R58" s="3"/>
      <c r="S58" s="3"/>
    </row>
    <row r="59" spans="2:19" ht="12.75">
      <c r="B59" s="6">
        <f t="shared" si="1"/>
        <v>501</v>
      </c>
      <c r="C59" s="22" t="s">
        <v>128</v>
      </c>
      <c r="D59" s="22" t="s">
        <v>129</v>
      </c>
      <c r="E59" s="3" t="s">
        <v>70</v>
      </c>
      <c r="F59" s="3" t="s">
        <v>7</v>
      </c>
      <c r="G59" s="22" t="s">
        <v>166</v>
      </c>
      <c r="H59" s="23">
        <v>0</v>
      </c>
      <c r="I59" s="23" t="b">
        <v>0</v>
      </c>
      <c r="J59" s="34"/>
      <c r="K59" s="34"/>
      <c r="L59" s="34"/>
      <c r="M59" s="3"/>
      <c r="N59" s="3"/>
      <c r="O59" s="3"/>
      <c r="P59" s="3" t="s">
        <v>207</v>
      </c>
      <c r="Q59" s="9"/>
      <c r="R59" s="3"/>
      <c r="S59" s="3"/>
    </row>
    <row r="60" spans="2:19" ht="12.75">
      <c r="B60" s="6">
        <f t="shared" si="1"/>
        <v>511</v>
      </c>
      <c r="C60" s="22" t="s">
        <v>130</v>
      </c>
      <c r="D60" s="22" t="s">
        <v>131</v>
      </c>
      <c r="E60" s="3" t="s">
        <v>70</v>
      </c>
      <c r="F60" s="3" t="s">
        <v>7</v>
      </c>
      <c r="G60" s="22" t="s">
        <v>176</v>
      </c>
      <c r="H60" s="23">
        <v>1</v>
      </c>
      <c r="I60" s="23" t="b">
        <v>0</v>
      </c>
      <c r="J60" s="34"/>
      <c r="K60" s="34"/>
      <c r="L60" s="34"/>
      <c r="M60" s="3"/>
      <c r="N60" s="3"/>
      <c r="O60" s="3"/>
      <c r="P60" s="3" t="s">
        <v>207</v>
      </c>
      <c r="Q60" s="9"/>
      <c r="R60" s="3"/>
      <c r="S60" s="3"/>
    </row>
    <row r="61" spans="2:19" ht="12.75">
      <c r="B61" s="6">
        <f t="shared" si="1"/>
        <v>521</v>
      </c>
      <c r="C61" s="22" t="s">
        <v>130</v>
      </c>
      <c r="D61" s="22" t="s">
        <v>131</v>
      </c>
      <c r="E61" s="3" t="s">
        <v>70</v>
      </c>
      <c r="F61" s="3" t="s">
        <v>7</v>
      </c>
      <c r="G61" s="22" t="s">
        <v>177</v>
      </c>
      <c r="H61" s="23">
        <v>1</v>
      </c>
      <c r="I61" s="23" t="b">
        <v>0</v>
      </c>
      <c r="J61" s="34"/>
      <c r="K61" s="34"/>
      <c r="L61" s="34"/>
      <c r="M61" s="3"/>
      <c r="N61" s="3"/>
      <c r="O61" s="3"/>
      <c r="P61" s="3" t="s">
        <v>207</v>
      </c>
      <c r="Q61" s="9"/>
      <c r="R61" s="3"/>
      <c r="S61" s="3"/>
    </row>
    <row r="62" spans="2:19" ht="12.75">
      <c r="B62" s="6">
        <f t="shared" si="1"/>
        <v>531</v>
      </c>
      <c r="C62" s="22" t="s">
        <v>132</v>
      </c>
      <c r="D62" s="22" t="s">
        <v>133</v>
      </c>
      <c r="E62" s="3" t="s">
        <v>70</v>
      </c>
      <c r="F62" s="3" t="s">
        <v>7</v>
      </c>
      <c r="G62" s="22" t="s">
        <v>166</v>
      </c>
      <c r="H62" s="23">
        <v>0</v>
      </c>
      <c r="I62" s="23" t="b">
        <v>0</v>
      </c>
      <c r="J62" s="34"/>
      <c r="K62" s="34"/>
      <c r="L62" s="34"/>
      <c r="M62" s="3"/>
      <c r="N62" s="3"/>
      <c r="O62" s="3"/>
      <c r="P62" s="3" t="s">
        <v>207</v>
      </c>
      <c r="Q62" s="9"/>
      <c r="R62" s="3"/>
      <c r="S62" s="3"/>
    </row>
    <row r="63" spans="2:19" ht="12.75">
      <c r="B63" s="6">
        <f t="shared" si="1"/>
        <v>541</v>
      </c>
      <c r="C63" s="22" t="s">
        <v>134</v>
      </c>
      <c r="D63" s="22" t="s">
        <v>135</v>
      </c>
      <c r="E63" s="3" t="s">
        <v>70</v>
      </c>
      <c r="F63" s="3" t="s">
        <v>7</v>
      </c>
      <c r="G63" s="22" t="s">
        <v>176</v>
      </c>
      <c r="H63" s="23">
        <v>1</v>
      </c>
      <c r="I63" s="23" t="b">
        <v>0</v>
      </c>
      <c r="J63" s="34"/>
      <c r="K63" s="34"/>
      <c r="L63" s="34"/>
      <c r="M63" s="3"/>
      <c r="N63" s="3"/>
      <c r="O63" s="3"/>
      <c r="P63" s="3" t="s">
        <v>207</v>
      </c>
      <c r="Q63" s="9"/>
      <c r="R63" s="3"/>
      <c r="S63" s="3"/>
    </row>
    <row r="64" spans="2:19" ht="12.75">
      <c r="B64" s="6">
        <f t="shared" si="1"/>
        <v>551</v>
      </c>
      <c r="C64" s="22" t="s">
        <v>134</v>
      </c>
      <c r="D64" s="22" t="s">
        <v>135</v>
      </c>
      <c r="E64" s="3" t="s">
        <v>70</v>
      </c>
      <c r="F64" s="3" t="s">
        <v>7</v>
      </c>
      <c r="G64" s="22" t="s">
        <v>177</v>
      </c>
      <c r="H64" s="23">
        <v>1</v>
      </c>
      <c r="I64" s="23" t="b">
        <v>0</v>
      </c>
      <c r="J64" s="34"/>
      <c r="K64" s="34"/>
      <c r="L64" s="34"/>
      <c r="M64" s="3"/>
      <c r="N64" s="3"/>
      <c r="O64" s="3"/>
      <c r="P64" s="3" t="s">
        <v>207</v>
      </c>
      <c r="Q64" s="9"/>
      <c r="R64" s="3"/>
      <c r="S64" s="3"/>
    </row>
    <row r="65" spans="2:19" ht="27" customHeight="1">
      <c r="B65" s="6">
        <f t="shared" si="1"/>
        <v>561</v>
      </c>
      <c r="C65" s="22" t="s">
        <v>136</v>
      </c>
      <c r="D65" s="22" t="s">
        <v>137</v>
      </c>
      <c r="E65" s="3" t="s">
        <v>70</v>
      </c>
      <c r="F65" s="3" t="s">
        <v>7</v>
      </c>
      <c r="G65" s="22" t="s">
        <v>166</v>
      </c>
      <c r="H65" s="23">
        <v>0</v>
      </c>
      <c r="I65" s="23" t="b">
        <v>0</v>
      </c>
      <c r="J65" s="34"/>
      <c r="K65" s="34"/>
      <c r="L65" s="34"/>
      <c r="M65" s="3"/>
      <c r="N65" s="3"/>
      <c r="O65" s="3"/>
      <c r="P65" s="3" t="s">
        <v>207</v>
      </c>
      <c r="Q65" s="9"/>
      <c r="R65" s="3"/>
      <c r="S65" s="3"/>
    </row>
    <row r="66" spans="2:19" ht="12.75">
      <c r="B66" s="6">
        <f t="shared" si="1"/>
        <v>571</v>
      </c>
      <c r="C66" s="22" t="s">
        <v>138</v>
      </c>
      <c r="D66" s="22" t="s">
        <v>68</v>
      </c>
      <c r="E66" s="3" t="s">
        <v>70</v>
      </c>
      <c r="F66" s="3" t="s">
        <v>7</v>
      </c>
      <c r="G66" s="22" t="s">
        <v>176</v>
      </c>
      <c r="H66" s="23">
        <v>1</v>
      </c>
      <c r="I66" s="23" t="b">
        <v>0</v>
      </c>
      <c r="J66" s="34"/>
      <c r="K66" s="34"/>
      <c r="L66" s="34"/>
      <c r="M66" s="3"/>
      <c r="N66" s="3"/>
      <c r="O66" s="3"/>
      <c r="P66" s="3" t="s">
        <v>207</v>
      </c>
      <c r="Q66" s="9"/>
      <c r="R66" s="3"/>
      <c r="S66" s="3"/>
    </row>
    <row r="67" spans="2:19" ht="12.75">
      <c r="B67" s="6">
        <f t="shared" si="1"/>
        <v>581</v>
      </c>
      <c r="C67" s="22" t="s">
        <v>139</v>
      </c>
      <c r="D67" s="22" t="s">
        <v>140</v>
      </c>
      <c r="E67" s="3" t="s">
        <v>70</v>
      </c>
      <c r="F67" s="3" t="s">
        <v>7</v>
      </c>
      <c r="G67" s="22" t="s">
        <v>166</v>
      </c>
      <c r="H67" s="23">
        <v>0</v>
      </c>
      <c r="I67" s="23" t="b">
        <v>0</v>
      </c>
      <c r="J67" s="34"/>
      <c r="K67" s="34"/>
      <c r="L67" s="34"/>
      <c r="M67" s="3"/>
      <c r="N67" s="3"/>
      <c r="O67" s="3"/>
      <c r="P67" s="3" t="s">
        <v>207</v>
      </c>
      <c r="Q67" s="9"/>
      <c r="R67" s="3"/>
      <c r="S67" s="3"/>
    </row>
    <row r="68" spans="2:19" ht="12.75">
      <c r="B68" s="6">
        <f t="shared" si="1"/>
        <v>591</v>
      </c>
      <c r="C68" s="22" t="s">
        <v>141</v>
      </c>
      <c r="D68" s="22" t="s">
        <v>142</v>
      </c>
      <c r="E68" s="3" t="s">
        <v>70</v>
      </c>
      <c r="F68" s="3" t="s">
        <v>7</v>
      </c>
      <c r="G68" s="22" t="s">
        <v>177</v>
      </c>
      <c r="H68" s="23">
        <v>1</v>
      </c>
      <c r="I68" s="23" t="b">
        <v>0</v>
      </c>
      <c r="J68" s="34"/>
      <c r="K68" s="34"/>
      <c r="L68" s="34"/>
      <c r="M68" s="3"/>
      <c r="N68" s="3"/>
      <c r="O68" s="3"/>
      <c r="P68" s="3" t="s">
        <v>207</v>
      </c>
      <c r="Q68" s="9"/>
      <c r="R68" s="3"/>
      <c r="S68" s="3"/>
    </row>
    <row r="69" spans="2:19" ht="12.75">
      <c r="B69" s="6">
        <f t="shared" si="1"/>
        <v>601</v>
      </c>
      <c r="C69" s="22" t="s">
        <v>141</v>
      </c>
      <c r="D69" s="22" t="s">
        <v>143</v>
      </c>
      <c r="E69" s="3" t="s">
        <v>70</v>
      </c>
      <c r="F69" s="3" t="s">
        <v>7</v>
      </c>
      <c r="G69" s="22" t="s">
        <v>166</v>
      </c>
      <c r="H69" s="23">
        <v>0</v>
      </c>
      <c r="I69" s="23" t="b">
        <v>0</v>
      </c>
      <c r="J69" s="34"/>
      <c r="K69" s="34"/>
      <c r="L69" s="34"/>
      <c r="M69" s="3"/>
      <c r="N69" s="3"/>
      <c r="O69" s="3"/>
      <c r="P69" s="3" t="s">
        <v>207</v>
      </c>
      <c r="Q69" s="9"/>
      <c r="R69" s="3"/>
      <c r="S69" s="3"/>
    </row>
    <row r="70" spans="2:19" ht="12.75">
      <c r="B70" s="6">
        <f t="shared" si="1"/>
        <v>611</v>
      </c>
      <c r="C70" s="22" t="s">
        <v>144</v>
      </c>
      <c r="D70" s="22" t="s">
        <v>145</v>
      </c>
      <c r="E70" s="3" t="s">
        <v>70</v>
      </c>
      <c r="F70" s="3" t="s">
        <v>7</v>
      </c>
      <c r="G70" s="22" t="s">
        <v>177</v>
      </c>
      <c r="H70" s="23">
        <v>1</v>
      </c>
      <c r="I70" s="23" t="b">
        <v>0</v>
      </c>
      <c r="J70" s="34"/>
      <c r="K70" s="34"/>
      <c r="L70" s="34"/>
      <c r="M70" s="3"/>
      <c r="N70" s="3"/>
      <c r="O70" s="3"/>
      <c r="P70" s="3" t="s">
        <v>207</v>
      </c>
      <c r="Q70" s="9"/>
      <c r="R70" s="3"/>
      <c r="S70" s="3"/>
    </row>
    <row r="71" spans="2:19" ht="12.75">
      <c r="B71" s="6">
        <f t="shared" si="1"/>
        <v>621</v>
      </c>
      <c r="C71" s="22" t="s">
        <v>146</v>
      </c>
      <c r="D71" s="22" t="s">
        <v>147</v>
      </c>
      <c r="E71" s="3" t="s">
        <v>70</v>
      </c>
      <c r="F71" s="3" t="s">
        <v>7</v>
      </c>
      <c r="G71" s="22" t="s">
        <v>166</v>
      </c>
      <c r="H71" s="23">
        <v>0</v>
      </c>
      <c r="I71" s="23" t="b">
        <v>0</v>
      </c>
      <c r="J71" s="34"/>
      <c r="K71" s="34"/>
      <c r="L71" s="34"/>
      <c r="M71" s="3"/>
      <c r="N71" s="3"/>
      <c r="O71" s="3"/>
      <c r="P71" s="3" t="s">
        <v>207</v>
      </c>
      <c r="Q71" s="9"/>
      <c r="R71" s="3"/>
      <c r="S71" s="3"/>
    </row>
    <row r="72" spans="2:19" ht="12.75">
      <c r="B72" s="6">
        <f t="shared" si="1"/>
        <v>631</v>
      </c>
      <c r="C72" s="22" t="s">
        <v>148</v>
      </c>
      <c r="D72" s="22" t="s">
        <v>149</v>
      </c>
      <c r="E72" s="3" t="s">
        <v>70</v>
      </c>
      <c r="F72" s="3" t="s">
        <v>7</v>
      </c>
      <c r="G72" s="22" t="s">
        <v>176</v>
      </c>
      <c r="H72" s="23">
        <v>1</v>
      </c>
      <c r="I72" s="23" t="b">
        <v>0</v>
      </c>
      <c r="J72" s="34"/>
      <c r="K72" s="34"/>
      <c r="L72" s="34"/>
      <c r="M72" s="3"/>
      <c r="N72" s="3"/>
      <c r="O72" s="3"/>
      <c r="P72" s="3" t="s">
        <v>207</v>
      </c>
      <c r="Q72" s="9"/>
      <c r="R72" s="3"/>
      <c r="S72" s="3"/>
    </row>
    <row r="73" spans="2:19" ht="12.75">
      <c r="B73" s="6">
        <f t="shared" si="1"/>
        <v>641</v>
      </c>
      <c r="C73" s="22" t="s">
        <v>150</v>
      </c>
      <c r="D73" s="22" t="s">
        <v>151</v>
      </c>
      <c r="E73" s="3" t="s">
        <v>70</v>
      </c>
      <c r="F73" s="3" t="s">
        <v>7</v>
      </c>
      <c r="G73" s="22" t="s">
        <v>166</v>
      </c>
      <c r="H73" s="23">
        <v>0</v>
      </c>
      <c r="I73" s="23" t="b">
        <v>0</v>
      </c>
      <c r="J73" s="34"/>
      <c r="K73" s="34"/>
      <c r="L73" s="34"/>
      <c r="M73" s="3"/>
      <c r="N73" s="3"/>
      <c r="O73" s="3"/>
      <c r="P73" s="3" t="s">
        <v>207</v>
      </c>
      <c r="Q73" s="9"/>
      <c r="R73" s="3"/>
      <c r="S73" s="3"/>
    </row>
    <row r="74" spans="2:19" ht="12.75">
      <c r="B74" s="6">
        <f aca="true" t="shared" si="2" ref="B74:B92">B73+10</f>
        <v>651</v>
      </c>
      <c r="C74" s="22" t="s">
        <v>152</v>
      </c>
      <c r="D74" s="22" t="s">
        <v>153</v>
      </c>
      <c r="E74" s="3" t="s">
        <v>70</v>
      </c>
      <c r="F74" s="3" t="s">
        <v>7</v>
      </c>
      <c r="G74" s="22" t="s">
        <v>177</v>
      </c>
      <c r="H74" s="23">
        <v>1</v>
      </c>
      <c r="I74" s="23" t="b">
        <v>0</v>
      </c>
      <c r="J74" s="34"/>
      <c r="K74" s="34"/>
      <c r="L74" s="34"/>
      <c r="M74" s="3"/>
      <c r="N74" s="3"/>
      <c r="O74" s="3"/>
      <c r="P74" s="3" t="s">
        <v>207</v>
      </c>
      <c r="Q74" s="9"/>
      <c r="R74" s="3"/>
      <c r="S74" s="3"/>
    </row>
    <row r="75" spans="2:19" ht="12.75">
      <c r="B75" s="6">
        <f t="shared" si="2"/>
        <v>661</v>
      </c>
      <c r="C75" s="22" t="s">
        <v>154</v>
      </c>
      <c r="D75" s="22" t="s">
        <v>155</v>
      </c>
      <c r="E75" s="3" t="s">
        <v>70</v>
      </c>
      <c r="F75" s="3" t="s">
        <v>7</v>
      </c>
      <c r="G75" s="22" t="s">
        <v>166</v>
      </c>
      <c r="H75" s="23">
        <v>0</v>
      </c>
      <c r="I75" s="23" t="b">
        <v>0</v>
      </c>
      <c r="J75" s="34"/>
      <c r="K75" s="34"/>
      <c r="L75" s="34"/>
      <c r="M75" s="3"/>
      <c r="N75" s="3"/>
      <c r="O75" s="3"/>
      <c r="P75" s="3" t="s">
        <v>207</v>
      </c>
      <c r="Q75" s="9"/>
      <c r="R75" s="3"/>
      <c r="S75" s="3"/>
    </row>
    <row r="76" spans="2:19" ht="12.75">
      <c r="B76" s="6">
        <f t="shared" si="2"/>
        <v>671</v>
      </c>
      <c r="C76" s="22" t="s">
        <v>156</v>
      </c>
      <c r="D76" s="22" t="s">
        <v>157</v>
      </c>
      <c r="E76" s="3" t="s">
        <v>70</v>
      </c>
      <c r="F76" s="3" t="s">
        <v>7</v>
      </c>
      <c r="G76" s="22" t="s">
        <v>177</v>
      </c>
      <c r="H76" s="23">
        <v>1</v>
      </c>
      <c r="I76" s="23" t="b">
        <v>0</v>
      </c>
      <c r="J76" s="34"/>
      <c r="K76" s="34"/>
      <c r="L76" s="34"/>
      <c r="M76" s="3"/>
      <c r="N76" s="3"/>
      <c r="O76" s="3"/>
      <c r="P76" s="3" t="s">
        <v>207</v>
      </c>
      <c r="Q76" s="9"/>
      <c r="R76" s="3"/>
      <c r="S76" s="3"/>
    </row>
    <row r="77" spans="2:19" ht="12.75">
      <c r="B77" s="6">
        <f t="shared" si="2"/>
        <v>681</v>
      </c>
      <c r="C77" s="22" t="s">
        <v>158</v>
      </c>
      <c r="D77" s="22" t="s">
        <v>159</v>
      </c>
      <c r="E77" s="3" t="s">
        <v>70</v>
      </c>
      <c r="F77" s="3" t="s">
        <v>7</v>
      </c>
      <c r="G77" s="22" t="s">
        <v>166</v>
      </c>
      <c r="H77" s="23">
        <v>0</v>
      </c>
      <c r="I77" s="23" t="b">
        <v>0</v>
      </c>
      <c r="J77" s="34"/>
      <c r="K77" s="34"/>
      <c r="L77" s="34"/>
      <c r="M77" s="3"/>
      <c r="N77" s="3"/>
      <c r="O77" s="3"/>
      <c r="P77" s="3" t="s">
        <v>207</v>
      </c>
      <c r="Q77" s="9"/>
      <c r="R77" s="3"/>
      <c r="S77" s="3"/>
    </row>
    <row r="78" spans="2:19" ht="12.75">
      <c r="B78" s="6">
        <f t="shared" si="2"/>
        <v>691</v>
      </c>
      <c r="C78" s="22" t="s">
        <v>160</v>
      </c>
      <c r="D78" s="22" t="s">
        <v>161</v>
      </c>
      <c r="E78" s="3" t="s">
        <v>70</v>
      </c>
      <c r="F78" s="3" t="s">
        <v>7</v>
      </c>
      <c r="G78" s="22" t="s">
        <v>178</v>
      </c>
      <c r="H78" s="23">
        <v>2</v>
      </c>
      <c r="I78" s="23" t="b">
        <v>0</v>
      </c>
      <c r="J78" s="34"/>
      <c r="K78" s="34"/>
      <c r="L78" s="34"/>
      <c r="M78" s="3"/>
      <c r="N78" s="3"/>
      <c r="O78" s="3"/>
      <c r="P78" s="3" t="s">
        <v>207</v>
      </c>
      <c r="Q78" s="9"/>
      <c r="R78" s="3"/>
      <c r="S78" s="3"/>
    </row>
    <row r="79" spans="2:19" ht="12.75">
      <c r="B79" s="6">
        <f t="shared" si="2"/>
        <v>701</v>
      </c>
      <c r="C79" s="22" t="s">
        <v>162</v>
      </c>
      <c r="D79" s="22" t="s">
        <v>163</v>
      </c>
      <c r="E79" s="3" t="s">
        <v>70</v>
      </c>
      <c r="F79" s="3" t="s">
        <v>7</v>
      </c>
      <c r="G79" s="22" t="s">
        <v>179</v>
      </c>
      <c r="H79" s="23">
        <v>0</v>
      </c>
      <c r="I79" s="23" t="b">
        <v>0</v>
      </c>
      <c r="J79" s="34"/>
      <c r="K79" s="34"/>
      <c r="L79" s="34"/>
      <c r="M79" s="3"/>
      <c r="N79" s="3"/>
      <c r="O79" s="3"/>
      <c r="P79" s="3" t="s">
        <v>207</v>
      </c>
      <c r="Q79" s="9"/>
      <c r="R79" s="3"/>
      <c r="S79" s="3"/>
    </row>
    <row r="80" spans="2:19" ht="12.75">
      <c r="B80" s="6">
        <f t="shared" si="2"/>
        <v>711</v>
      </c>
      <c r="C80" s="22" t="s">
        <v>164</v>
      </c>
      <c r="D80" s="22" t="s">
        <v>165</v>
      </c>
      <c r="E80" s="3" t="s">
        <v>70</v>
      </c>
      <c r="F80" s="3" t="s">
        <v>7</v>
      </c>
      <c r="G80" s="22" t="s">
        <v>180</v>
      </c>
      <c r="H80" s="23">
        <v>0</v>
      </c>
      <c r="I80" s="23" t="b">
        <v>0</v>
      </c>
      <c r="J80" s="34"/>
      <c r="K80" s="34"/>
      <c r="L80" s="34"/>
      <c r="M80" s="3"/>
      <c r="N80" s="3"/>
      <c r="O80" s="3"/>
      <c r="P80" s="3" t="s">
        <v>207</v>
      </c>
      <c r="Q80" s="9"/>
      <c r="R80" s="3"/>
      <c r="S80" s="3"/>
    </row>
    <row r="81" spans="2:19" ht="12.75">
      <c r="B81" s="6">
        <f t="shared" si="2"/>
        <v>721</v>
      </c>
      <c r="C81" s="22" t="s">
        <v>209</v>
      </c>
      <c r="D81" s="22" t="s">
        <v>209</v>
      </c>
      <c r="E81" s="3" t="s">
        <v>210</v>
      </c>
      <c r="F81" s="3" t="s">
        <v>7</v>
      </c>
      <c r="G81" s="22" t="s">
        <v>209</v>
      </c>
      <c r="H81" s="23">
        <v>0</v>
      </c>
      <c r="I81" s="23" t="b">
        <v>0</v>
      </c>
      <c r="J81" s="3"/>
      <c r="K81" s="3"/>
      <c r="L81" s="3"/>
      <c r="M81" s="3"/>
      <c r="N81" s="3"/>
      <c r="O81" s="3"/>
      <c r="P81" s="3" t="s">
        <v>207</v>
      </c>
      <c r="Q81" s="9"/>
      <c r="R81" s="3"/>
      <c r="S81" s="3"/>
    </row>
    <row r="82" spans="2:19" ht="12.75">
      <c r="B82" s="6">
        <f t="shared" si="2"/>
        <v>731</v>
      </c>
      <c r="C82" s="22" t="s">
        <v>211</v>
      </c>
      <c r="D82" s="22" t="s">
        <v>212</v>
      </c>
      <c r="E82" s="3" t="s">
        <v>70</v>
      </c>
      <c r="F82" s="3" t="s">
        <v>7</v>
      </c>
      <c r="G82" s="22" t="s">
        <v>43</v>
      </c>
      <c r="H82" s="23">
        <v>1</v>
      </c>
      <c r="I82" s="23" t="b">
        <v>0</v>
      </c>
      <c r="J82" s="3"/>
      <c r="K82" s="3"/>
      <c r="L82" s="3"/>
      <c r="M82" s="3"/>
      <c r="N82" s="3"/>
      <c r="O82" s="3"/>
      <c r="P82" s="3" t="s">
        <v>207</v>
      </c>
      <c r="Q82" s="9"/>
      <c r="R82" s="3"/>
      <c r="S82" s="3"/>
    </row>
    <row r="83" spans="2:19" ht="12.75">
      <c r="B83" s="6">
        <f t="shared" si="2"/>
        <v>741</v>
      </c>
      <c r="C83" s="22" t="s">
        <v>213</v>
      </c>
      <c r="D83" s="22" t="s">
        <v>214</v>
      </c>
      <c r="E83" s="3" t="s">
        <v>70</v>
      </c>
      <c r="F83" s="3" t="s">
        <v>7</v>
      </c>
      <c r="G83" s="22" t="s">
        <v>43</v>
      </c>
      <c r="H83" s="23">
        <v>1</v>
      </c>
      <c r="I83" s="23" t="b">
        <v>0</v>
      </c>
      <c r="J83" s="3"/>
      <c r="K83" s="3"/>
      <c r="L83" s="3"/>
      <c r="M83" s="3"/>
      <c r="N83" s="3"/>
      <c r="O83" s="3"/>
      <c r="P83" s="3" t="s">
        <v>207</v>
      </c>
      <c r="Q83" s="9"/>
      <c r="R83" s="3"/>
      <c r="S83" s="3"/>
    </row>
    <row r="84" spans="2:19" ht="12.75">
      <c r="B84" s="6">
        <f t="shared" si="2"/>
        <v>751</v>
      </c>
      <c r="C84" s="3" t="s">
        <v>228</v>
      </c>
      <c r="D84" s="3" t="s">
        <v>229</v>
      </c>
      <c r="E84" s="3" t="s">
        <v>70</v>
      </c>
      <c r="F84" s="3" t="s">
        <v>51</v>
      </c>
      <c r="G84" s="30" t="s">
        <v>230</v>
      </c>
      <c r="H84" s="31">
        <v>1</v>
      </c>
      <c r="I84" s="31" t="b">
        <v>0</v>
      </c>
      <c r="J84" s="3"/>
      <c r="K84" s="3"/>
      <c r="L84" s="3"/>
      <c r="M84" s="3"/>
      <c r="N84" s="3"/>
      <c r="O84" s="3"/>
      <c r="P84" s="9"/>
      <c r="Q84" s="9"/>
      <c r="R84" s="3"/>
      <c r="S84" s="3"/>
    </row>
    <row r="85" spans="2:19" ht="12.75">
      <c r="B85" s="6">
        <f t="shared" si="2"/>
        <v>761</v>
      </c>
      <c r="C85" s="3" t="s">
        <v>231</v>
      </c>
      <c r="D85" s="3" t="s">
        <v>231</v>
      </c>
      <c r="E85" s="3" t="s">
        <v>70</v>
      </c>
      <c r="F85" s="3" t="s">
        <v>51</v>
      </c>
      <c r="G85" s="30" t="s">
        <v>232</v>
      </c>
      <c r="H85" s="31">
        <v>1</v>
      </c>
      <c r="I85" s="31" t="b">
        <v>0</v>
      </c>
      <c r="J85" s="29" t="s">
        <v>233</v>
      </c>
      <c r="K85" s="29"/>
      <c r="L85" s="29"/>
      <c r="M85" s="3"/>
      <c r="N85" s="3"/>
      <c r="O85" s="3"/>
      <c r="P85" s="9"/>
      <c r="Q85" s="9"/>
      <c r="R85" s="3"/>
      <c r="S85" s="3"/>
    </row>
    <row r="86" spans="2:19" ht="12.75">
      <c r="B86" s="6">
        <f t="shared" si="2"/>
        <v>771</v>
      </c>
      <c r="C86" s="3" t="s">
        <v>234</v>
      </c>
      <c r="D86" s="3" t="s">
        <v>235</v>
      </c>
      <c r="E86" s="3" t="s">
        <v>70</v>
      </c>
      <c r="F86" s="3" t="s">
        <v>51</v>
      </c>
      <c r="G86" s="30" t="s">
        <v>240</v>
      </c>
      <c r="H86" s="31">
        <v>1</v>
      </c>
      <c r="I86" s="31" t="b">
        <v>0</v>
      </c>
      <c r="J86" s="3" t="s">
        <v>236</v>
      </c>
      <c r="K86" s="3"/>
      <c r="L86" s="3"/>
      <c r="M86" s="3"/>
      <c r="N86" s="3"/>
      <c r="O86" s="3"/>
      <c r="P86" s="9"/>
      <c r="Q86" s="9"/>
      <c r="R86" s="3"/>
      <c r="S86" s="3"/>
    </row>
    <row r="87" spans="2:19" ht="12.75">
      <c r="B87" s="6">
        <f t="shared" si="2"/>
        <v>781</v>
      </c>
      <c r="C87" s="3" t="s">
        <v>238</v>
      </c>
      <c r="D87" s="3" t="s">
        <v>246</v>
      </c>
      <c r="E87" s="3" t="s">
        <v>70</v>
      </c>
      <c r="F87" s="3" t="s">
        <v>51</v>
      </c>
      <c r="G87" s="30" t="s">
        <v>240</v>
      </c>
      <c r="H87" s="31">
        <v>1</v>
      </c>
      <c r="I87" s="31" t="b">
        <v>0</v>
      </c>
      <c r="J87" s="3" t="s">
        <v>237</v>
      </c>
      <c r="K87" s="3"/>
      <c r="L87" s="3"/>
      <c r="M87" s="3"/>
      <c r="N87" s="3"/>
      <c r="O87" s="3"/>
      <c r="P87" s="9"/>
      <c r="Q87" s="9"/>
      <c r="R87" s="3"/>
      <c r="S87" s="3"/>
    </row>
    <row r="88" spans="2:19" ht="12.75">
      <c r="B88" s="6">
        <f t="shared" si="2"/>
        <v>791</v>
      </c>
      <c r="C88" s="3" t="s">
        <v>239</v>
      </c>
      <c r="D88" s="3" t="s">
        <v>247</v>
      </c>
      <c r="E88" s="3" t="s">
        <v>70</v>
      </c>
      <c r="F88" s="3" t="s">
        <v>51</v>
      </c>
      <c r="G88" s="6" t="s">
        <v>240</v>
      </c>
      <c r="H88" s="31">
        <v>1</v>
      </c>
      <c r="I88" s="31" t="b">
        <v>0</v>
      </c>
      <c r="J88" s="3" t="s">
        <v>241</v>
      </c>
      <c r="K88" s="3"/>
      <c r="L88" s="3"/>
      <c r="M88" s="3"/>
      <c r="N88" s="3"/>
      <c r="O88" s="3"/>
      <c r="P88" s="9"/>
      <c r="Q88" s="9"/>
      <c r="R88" s="3"/>
      <c r="S88" s="3"/>
    </row>
    <row r="89" spans="2:19" ht="12.75">
      <c r="B89" s="6">
        <f t="shared" si="2"/>
        <v>801</v>
      </c>
      <c r="C89" s="3" t="s">
        <v>242</v>
      </c>
      <c r="D89" s="3" t="s">
        <v>248</v>
      </c>
      <c r="E89" s="3" t="s">
        <v>70</v>
      </c>
      <c r="F89" s="3" t="s">
        <v>51</v>
      </c>
      <c r="G89" s="30" t="s">
        <v>243</v>
      </c>
      <c r="H89" s="31">
        <v>1</v>
      </c>
      <c r="I89" s="31" t="b">
        <v>0</v>
      </c>
      <c r="J89" s="3" t="s">
        <v>244</v>
      </c>
      <c r="K89" s="3"/>
      <c r="L89" s="3"/>
      <c r="M89" s="3"/>
      <c r="N89" s="3"/>
      <c r="O89" s="3"/>
      <c r="P89" s="9"/>
      <c r="Q89" s="9"/>
      <c r="R89" s="3"/>
      <c r="S89" s="3"/>
    </row>
    <row r="90" spans="2:19" ht="12.75">
      <c r="B90" s="6">
        <f t="shared" si="2"/>
        <v>811</v>
      </c>
      <c r="C90" s="3" t="s">
        <v>245</v>
      </c>
      <c r="D90" s="3" t="s">
        <v>249</v>
      </c>
      <c r="E90" s="3" t="s">
        <v>70</v>
      </c>
      <c r="F90" s="3" t="s">
        <v>51</v>
      </c>
      <c r="G90" s="30" t="s">
        <v>243</v>
      </c>
      <c r="H90" s="31">
        <v>1</v>
      </c>
      <c r="I90" s="31" t="b">
        <v>0</v>
      </c>
      <c r="J90" s="3" t="s">
        <v>250</v>
      </c>
      <c r="K90" s="3"/>
      <c r="L90" s="3"/>
      <c r="M90" s="3"/>
      <c r="N90" s="3"/>
      <c r="O90" s="3"/>
      <c r="P90" s="9"/>
      <c r="Q90" s="9"/>
      <c r="R90" s="3"/>
      <c r="S90" s="3"/>
    </row>
    <row r="91" spans="2:19" ht="12.75">
      <c r="B91" s="6">
        <f t="shared" si="2"/>
        <v>821</v>
      </c>
      <c r="C91" s="3" t="s">
        <v>251</v>
      </c>
      <c r="D91" s="3" t="s">
        <v>252</v>
      </c>
      <c r="E91" s="3" t="s">
        <v>70</v>
      </c>
      <c r="F91" s="3" t="s">
        <v>51</v>
      </c>
      <c r="G91" s="30" t="s">
        <v>10</v>
      </c>
      <c r="H91" s="31">
        <v>1</v>
      </c>
      <c r="I91" s="31" t="b">
        <v>0</v>
      </c>
      <c r="J91" s="3" t="s">
        <v>253</v>
      </c>
      <c r="K91" s="3"/>
      <c r="L91" s="3"/>
      <c r="M91" s="3"/>
      <c r="N91" s="3"/>
      <c r="O91" s="3"/>
      <c r="P91" s="9"/>
      <c r="Q91" s="9"/>
      <c r="R91" s="3"/>
      <c r="S91" s="3"/>
    </row>
    <row r="92" spans="2:19" ht="12.75">
      <c r="B92" s="6">
        <f t="shared" si="2"/>
        <v>831</v>
      </c>
      <c r="C92" s="3" t="s">
        <v>254</v>
      </c>
      <c r="D92" s="3"/>
      <c r="E92" s="3" t="s">
        <v>70</v>
      </c>
      <c r="F92" s="3" t="s">
        <v>51</v>
      </c>
      <c r="G92" s="30" t="s">
        <v>10</v>
      </c>
      <c r="H92" s="31">
        <v>1</v>
      </c>
      <c r="I92" s="31" t="b">
        <v>0</v>
      </c>
      <c r="J92" s="3" t="s">
        <v>255</v>
      </c>
      <c r="K92" s="3"/>
      <c r="L92" s="3"/>
      <c r="M92" s="3"/>
      <c r="N92" s="3"/>
      <c r="O92" s="3"/>
      <c r="P92" s="9"/>
      <c r="Q92" s="9"/>
      <c r="R92" s="3"/>
      <c r="S92" s="3"/>
    </row>
    <row r="93" spans="2:19" ht="12.75">
      <c r="B93" s="6"/>
      <c r="C93" s="3"/>
      <c r="D93" s="3"/>
      <c r="E93" s="3"/>
      <c r="F93" s="3"/>
      <c r="G93" s="6"/>
      <c r="H93" s="6"/>
      <c r="I93" s="6"/>
      <c r="J93" s="3"/>
      <c r="K93" s="3"/>
      <c r="L93" s="3"/>
      <c r="M93" s="3"/>
      <c r="N93" s="3"/>
      <c r="O93" s="3"/>
      <c r="P93" s="9"/>
      <c r="Q93" s="9"/>
      <c r="R93" s="3"/>
      <c r="S93" s="3"/>
    </row>
    <row r="94" spans="2:19" ht="12.75">
      <c r="B94" s="6">
        <f>900</f>
        <v>900</v>
      </c>
      <c r="C94" s="22" t="s">
        <v>378</v>
      </c>
      <c r="D94" s="42"/>
      <c r="E94" s="3" t="s">
        <v>377</v>
      </c>
      <c r="F94" s="3" t="s">
        <v>7</v>
      </c>
      <c r="G94" s="6" t="s">
        <v>219</v>
      </c>
      <c r="H94" s="27">
        <v>3</v>
      </c>
      <c r="I94" s="31" t="b">
        <v>1</v>
      </c>
      <c r="J94" s="3"/>
      <c r="K94" s="3"/>
      <c r="L94" s="3"/>
      <c r="M94" s="3"/>
      <c r="N94" s="3"/>
      <c r="O94" s="3"/>
      <c r="P94" s="9"/>
      <c r="Q94" s="9"/>
      <c r="R94" s="3"/>
      <c r="S94" s="3"/>
    </row>
    <row r="95" spans="2:19" ht="12.75">
      <c r="B95" s="6">
        <f>B94+1</f>
        <v>901</v>
      </c>
      <c r="C95" s="22" t="s">
        <v>379</v>
      </c>
      <c r="D95" s="42" t="s">
        <v>495</v>
      </c>
      <c r="E95" s="3" t="s">
        <v>377</v>
      </c>
      <c r="F95" s="3" t="s">
        <v>7</v>
      </c>
      <c r="G95" s="6" t="s">
        <v>219</v>
      </c>
      <c r="H95" s="27">
        <v>3</v>
      </c>
      <c r="I95" s="31" t="b">
        <v>1</v>
      </c>
      <c r="J95" s="3"/>
      <c r="K95" s="3"/>
      <c r="L95" s="3"/>
      <c r="M95" s="3"/>
      <c r="N95" s="3"/>
      <c r="O95" s="3"/>
      <c r="P95" s="9"/>
      <c r="Q95" s="9"/>
      <c r="R95" s="3"/>
      <c r="S95" s="3"/>
    </row>
    <row r="96" spans="2:19" ht="12.75">
      <c r="B96" s="6">
        <f aca="true" t="shared" si="3" ref="B96:B159">B95+1</f>
        <v>902</v>
      </c>
      <c r="C96" s="22" t="s">
        <v>380</v>
      </c>
      <c r="D96" s="42"/>
      <c r="E96" s="3" t="s">
        <v>377</v>
      </c>
      <c r="F96" s="3" t="s">
        <v>7</v>
      </c>
      <c r="G96" s="6" t="s">
        <v>219</v>
      </c>
      <c r="H96" s="27">
        <v>3</v>
      </c>
      <c r="I96" s="31" t="b">
        <v>1</v>
      </c>
      <c r="J96" s="3"/>
      <c r="K96" s="3"/>
      <c r="L96" s="3"/>
      <c r="M96" s="3"/>
      <c r="N96" s="3"/>
      <c r="O96" s="3"/>
      <c r="P96" s="9"/>
      <c r="Q96" s="9"/>
      <c r="R96" s="3"/>
      <c r="S96" s="3"/>
    </row>
    <row r="97" spans="2:19" ht="12.75">
      <c r="B97" s="6">
        <f t="shared" si="3"/>
        <v>903</v>
      </c>
      <c r="C97" s="22" t="s">
        <v>381</v>
      </c>
      <c r="D97" s="42"/>
      <c r="E97" s="3" t="s">
        <v>377</v>
      </c>
      <c r="F97" s="3" t="s">
        <v>7</v>
      </c>
      <c r="G97" s="6" t="s">
        <v>219</v>
      </c>
      <c r="H97" s="27">
        <v>3</v>
      </c>
      <c r="I97" s="31" t="b">
        <v>1</v>
      </c>
      <c r="J97" s="3"/>
      <c r="K97" s="3"/>
      <c r="L97" s="3"/>
      <c r="M97" s="3"/>
      <c r="N97" s="3"/>
      <c r="O97" s="3"/>
      <c r="P97" s="9"/>
      <c r="Q97" s="9"/>
      <c r="R97" s="3"/>
      <c r="S97" s="3"/>
    </row>
    <row r="98" spans="2:19" ht="12.75">
      <c r="B98" s="6">
        <f t="shared" si="3"/>
        <v>904</v>
      </c>
      <c r="C98" s="22" t="s">
        <v>382</v>
      </c>
      <c r="D98" s="42"/>
      <c r="E98" s="3" t="s">
        <v>377</v>
      </c>
      <c r="F98" s="3" t="s">
        <v>7</v>
      </c>
      <c r="G98" s="6" t="s">
        <v>219</v>
      </c>
      <c r="H98" s="27">
        <v>3</v>
      </c>
      <c r="I98" s="31" t="b">
        <v>1</v>
      </c>
      <c r="J98" s="3"/>
      <c r="K98" s="3"/>
      <c r="L98" s="3"/>
      <c r="M98" s="3"/>
      <c r="N98" s="3"/>
      <c r="O98" s="3"/>
      <c r="P98" s="9"/>
      <c r="Q98" s="9"/>
      <c r="R98" s="3"/>
      <c r="S98" s="3"/>
    </row>
    <row r="99" spans="2:19" ht="12.75">
      <c r="B99" s="6">
        <f t="shared" si="3"/>
        <v>905</v>
      </c>
      <c r="C99" s="22" t="s">
        <v>383</v>
      </c>
      <c r="D99" s="42"/>
      <c r="E99" s="3" t="s">
        <v>377</v>
      </c>
      <c r="F99" s="3" t="s">
        <v>7</v>
      </c>
      <c r="G99" s="6" t="s">
        <v>219</v>
      </c>
      <c r="H99" s="27">
        <v>3</v>
      </c>
      <c r="I99" s="31" t="b">
        <v>1</v>
      </c>
      <c r="J99" s="3"/>
      <c r="K99" s="3"/>
      <c r="L99" s="3"/>
      <c r="M99" s="3"/>
      <c r="N99" s="3"/>
      <c r="O99" s="3"/>
      <c r="P99" s="9"/>
      <c r="Q99" s="9"/>
      <c r="R99" s="3"/>
      <c r="S99" s="3"/>
    </row>
    <row r="100" spans="2:19" ht="12.75">
      <c r="B100" s="6">
        <f t="shared" si="3"/>
        <v>906</v>
      </c>
      <c r="C100" s="22" t="s">
        <v>384</v>
      </c>
      <c r="D100" s="42"/>
      <c r="E100" s="3" t="s">
        <v>377</v>
      </c>
      <c r="F100" s="3" t="s">
        <v>7</v>
      </c>
      <c r="G100" s="6" t="s">
        <v>219</v>
      </c>
      <c r="H100" s="27">
        <v>3</v>
      </c>
      <c r="I100" s="31" t="b">
        <v>1</v>
      </c>
      <c r="J100" s="3"/>
      <c r="K100" s="3"/>
      <c r="L100" s="3"/>
      <c r="M100" s="3"/>
      <c r="N100" s="3"/>
      <c r="O100" s="3"/>
      <c r="P100" s="9"/>
      <c r="Q100" s="9"/>
      <c r="R100" s="3"/>
      <c r="S100" s="3"/>
    </row>
    <row r="101" spans="2:19" ht="12.75">
      <c r="B101" s="6">
        <f t="shared" si="3"/>
        <v>907</v>
      </c>
      <c r="C101" s="22" t="s">
        <v>385</v>
      </c>
      <c r="D101" s="42"/>
      <c r="E101" s="3" t="s">
        <v>377</v>
      </c>
      <c r="F101" s="3" t="s">
        <v>7</v>
      </c>
      <c r="G101" s="6" t="s">
        <v>219</v>
      </c>
      <c r="H101" s="27">
        <v>3</v>
      </c>
      <c r="I101" s="31" t="b">
        <v>1</v>
      </c>
      <c r="J101" s="3"/>
      <c r="K101" s="3"/>
      <c r="L101" s="3"/>
      <c r="M101" s="3"/>
      <c r="N101" s="3"/>
      <c r="O101" s="3"/>
      <c r="P101" s="9"/>
      <c r="Q101" s="9"/>
      <c r="R101" s="3"/>
      <c r="S101" s="3"/>
    </row>
    <row r="102" spans="2:19" ht="12.75">
      <c r="B102" s="6">
        <f t="shared" si="3"/>
        <v>908</v>
      </c>
      <c r="C102" s="22" t="s">
        <v>386</v>
      </c>
      <c r="D102" s="42"/>
      <c r="E102" s="3" t="s">
        <v>377</v>
      </c>
      <c r="F102" s="3" t="s">
        <v>7</v>
      </c>
      <c r="G102" s="6" t="s">
        <v>219</v>
      </c>
      <c r="H102" s="27">
        <v>3</v>
      </c>
      <c r="I102" s="31" t="b">
        <v>1</v>
      </c>
      <c r="J102" s="3"/>
      <c r="K102" s="3"/>
      <c r="L102" s="3"/>
      <c r="M102" s="3"/>
      <c r="N102" s="3"/>
      <c r="O102" s="3"/>
      <c r="P102" s="9"/>
      <c r="Q102" s="9"/>
      <c r="R102" s="3"/>
      <c r="S102" s="3"/>
    </row>
    <row r="103" spans="2:19" ht="25.5">
      <c r="B103" s="6">
        <f t="shared" si="3"/>
        <v>909</v>
      </c>
      <c r="C103" s="22" t="s">
        <v>387</v>
      </c>
      <c r="D103" s="42" t="s">
        <v>496</v>
      </c>
      <c r="E103" s="3" t="s">
        <v>377</v>
      </c>
      <c r="F103" s="3" t="s">
        <v>7</v>
      </c>
      <c r="G103" s="6" t="s">
        <v>219</v>
      </c>
      <c r="H103" s="27">
        <v>3</v>
      </c>
      <c r="I103" s="31" t="b">
        <v>1</v>
      </c>
      <c r="J103" s="3"/>
      <c r="K103" s="3"/>
      <c r="L103" s="3"/>
      <c r="M103" s="3"/>
      <c r="N103" s="3"/>
      <c r="O103" s="3"/>
      <c r="P103" s="9"/>
      <c r="Q103" s="9"/>
      <c r="R103" s="3"/>
      <c r="S103" s="3"/>
    </row>
    <row r="104" spans="2:19" ht="12.75">
      <c r="B104" s="6">
        <f t="shared" si="3"/>
        <v>910</v>
      </c>
      <c r="C104" s="22" t="s">
        <v>388</v>
      </c>
      <c r="D104" s="42"/>
      <c r="E104" s="3" t="s">
        <v>377</v>
      </c>
      <c r="F104" s="3" t="s">
        <v>7</v>
      </c>
      <c r="G104" s="6" t="s">
        <v>219</v>
      </c>
      <c r="H104" s="27">
        <v>3</v>
      </c>
      <c r="I104" s="31" t="b">
        <v>1</v>
      </c>
      <c r="J104" s="3"/>
      <c r="K104" s="3"/>
      <c r="L104" s="3"/>
      <c r="M104" s="3"/>
      <c r="N104" s="3"/>
      <c r="O104" s="3"/>
      <c r="P104" s="9"/>
      <c r="Q104" s="9"/>
      <c r="R104" s="3"/>
      <c r="S104" s="3"/>
    </row>
    <row r="105" spans="2:19" ht="12.75">
      <c r="B105" s="6">
        <f t="shared" si="3"/>
        <v>911</v>
      </c>
      <c r="C105" s="22" t="s">
        <v>389</v>
      </c>
      <c r="D105" s="42"/>
      <c r="E105" s="3" t="s">
        <v>377</v>
      </c>
      <c r="F105" s="3" t="s">
        <v>7</v>
      </c>
      <c r="G105" s="6" t="s">
        <v>219</v>
      </c>
      <c r="H105" s="27">
        <v>3</v>
      </c>
      <c r="I105" s="31" t="b">
        <v>1</v>
      </c>
      <c r="J105" s="3"/>
      <c r="K105" s="3"/>
      <c r="L105" s="3"/>
      <c r="M105" s="3"/>
      <c r="N105" s="3"/>
      <c r="O105" s="3"/>
      <c r="P105" s="9"/>
      <c r="Q105" s="9"/>
      <c r="R105" s="3"/>
      <c r="S105" s="3"/>
    </row>
    <row r="106" spans="2:19" ht="12.75">
      <c r="B106" s="6">
        <f t="shared" si="3"/>
        <v>912</v>
      </c>
      <c r="C106" s="22" t="s">
        <v>390</v>
      </c>
      <c r="D106" s="42"/>
      <c r="E106" s="3" t="s">
        <v>377</v>
      </c>
      <c r="F106" s="3" t="s">
        <v>7</v>
      </c>
      <c r="G106" s="6" t="s">
        <v>219</v>
      </c>
      <c r="H106" s="27">
        <v>3</v>
      </c>
      <c r="I106" s="31" t="b">
        <v>1</v>
      </c>
      <c r="J106" s="3"/>
      <c r="K106" s="3"/>
      <c r="L106" s="3"/>
      <c r="M106" s="3"/>
      <c r="N106" s="3"/>
      <c r="O106" s="3"/>
      <c r="P106" s="9"/>
      <c r="Q106" s="9"/>
      <c r="R106" s="3"/>
      <c r="S106" s="3"/>
    </row>
    <row r="107" spans="2:19" ht="12.75">
      <c r="B107" s="6">
        <f t="shared" si="3"/>
        <v>913</v>
      </c>
      <c r="C107" s="22" t="s">
        <v>391</v>
      </c>
      <c r="D107" s="3"/>
      <c r="E107" s="3" t="s">
        <v>377</v>
      </c>
      <c r="F107" s="3" t="s">
        <v>7</v>
      </c>
      <c r="G107" s="6" t="s">
        <v>219</v>
      </c>
      <c r="H107" s="27">
        <v>3</v>
      </c>
      <c r="I107" s="31" t="b">
        <v>1</v>
      </c>
      <c r="J107" s="3"/>
      <c r="K107" s="3"/>
      <c r="L107" s="3"/>
      <c r="M107" s="3"/>
      <c r="N107" s="3"/>
      <c r="O107" s="3"/>
      <c r="P107" s="9"/>
      <c r="Q107" s="9"/>
      <c r="R107" s="3"/>
      <c r="S107" s="3"/>
    </row>
    <row r="108" spans="2:19" ht="12.75">
      <c r="B108" s="6">
        <f t="shared" si="3"/>
        <v>914</v>
      </c>
      <c r="C108" s="22" t="s">
        <v>392</v>
      </c>
      <c r="D108" s="3"/>
      <c r="E108" s="3" t="s">
        <v>377</v>
      </c>
      <c r="F108" s="3" t="s">
        <v>7</v>
      </c>
      <c r="G108" s="6" t="s">
        <v>219</v>
      </c>
      <c r="H108" s="27">
        <v>3</v>
      </c>
      <c r="I108" s="31" t="b">
        <v>1</v>
      </c>
      <c r="J108" s="3"/>
      <c r="K108" s="3"/>
      <c r="L108" s="3"/>
      <c r="M108" s="3"/>
      <c r="N108" s="3"/>
      <c r="O108" s="3"/>
      <c r="P108" s="9"/>
      <c r="Q108" s="9"/>
      <c r="R108" s="3"/>
      <c r="S108" s="3"/>
    </row>
    <row r="109" spans="2:19" ht="12.75">
      <c r="B109" s="6">
        <f t="shared" si="3"/>
        <v>915</v>
      </c>
      <c r="C109" s="22" t="s">
        <v>393</v>
      </c>
      <c r="D109" s="3" t="s">
        <v>497</v>
      </c>
      <c r="E109" s="3" t="s">
        <v>377</v>
      </c>
      <c r="F109" s="3" t="s">
        <v>7</v>
      </c>
      <c r="G109" s="6" t="s">
        <v>219</v>
      </c>
      <c r="H109" s="27">
        <v>3</v>
      </c>
      <c r="I109" s="31" t="b">
        <v>1</v>
      </c>
      <c r="J109" s="3"/>
      <c r="K109" s="3"/>
      <c r="L109" s="3"/>
      <c r="M109" s="3"/>
      <c r="N109" s="3"/>
      <c r="O109" s="3"/>
      <c r="P109" s="9"/>
      <c r="Q109" s="9"/>
      <c r="R109" s="3"/>
      <c r="S109" s="3"/>
    </row>
    <row r="110" spans="2:19" ht="12.75">
      <c r="B110" s="6">
        <f t="shared" si="3"/>
        <v>916</v>
      </c>
      <c r="C110" s="22" t="s">
        <v>394</v>
      </c>
      <c r="D110" s="3"/>
      <c r="E110" s="3" t="s">
        <v>377</v>
      </c>
      <c r="F110" s="3" t="s">
        <v>7</v>
      </c>
      <c r="G110" s="6" t="s">
        <v>219</v>
      </c>
      <c r="H110" s="27">
        <v>3</v>
      </c>
      <c r="I110" s="31" t="b">
        <v>1</v>
      </c>
      <c r="J110" s="3"/>
      <c r="K110" s="3"/>
      <c r="L110" s="3"/>
      <c r="M110" s="3"/>
      <c r="N110" s="3"/>
      <c r="O110" s="3"/>
      <c r="P110" s="9"/>
      <c r="Q110" s="9"/>
      <c r="R110" s="3"/>
      <c r="S110" s="3"/>
    </row>
    <row r="111" spans="2:19" ht="12.75">
      <c r="B111" s="6">
        <f t="shared" si="3"/>
        <v>917</v>
      </c>
      <c r="C111" s="22" t="s">
        <v>395</v>
      </c>
      <c r="D111" s="3"/>
      <c r="E111" s="3" t="s">
        <v>377</v>
      </c>
      <c r="F111" s="3" t="s">
        <v>7</v>
      </c>
      <c r="G111" s="6" t="s">
        <v>219</v>
      </c>
      <c r="H111" s="27">
        <v>3</v>
      </c>
      <c r="I111" s="31" t="b">
        <v>1</v>
      </c>
      <c r="J111" s="3"/>
      <c r="K111" s="3"/>
      <c r="L111" s="3"/>
      <c r="M111" s="3"/>
      <c r="N111" s="3"/>
      <c r="O111" s="3"/>
      <c r="P111" s="9"/>
      <c r="Q111" s="9"/>
      <c r="R111" s="3"/>
      <c r="S111" s="3"/>
    </row>
    <row r="112" spans="2:19" ht="12.75">
      <c r="B112" s="6">
        <f t="shared" si="3"/>
        <v>918</v>
      </c>
      <c r="C112" s="22" t="s">
        <v>396</v>
      </c>
      <c r="D112" s="3"/>
      <c r="E112" s="3" t="s">
        <v>377</v>
      </c>
      <c r="F112" s="3" t="s">
        <v>7</v>
      </c>
      <c r="G112" s="6" t="s">
        <v>219</v>
      </c>
      <c r="H112" s="27">
        <v>3</v>
      </c>
      <c r="I112" s="31" t="b">
        <v>1</v>
      </c>
      <c r="J112" s="3"/>
      <c r="K112" s="3"/>
      <c r="L112" s="3"/>
      <c r="M112" s="3"/>
      <c r="N112" s="3"/>
      <c r="O112" s="3"/>
      <c r="P112" s="9"/>
      <c r="Q112" s="9"/>
      <c r="R112" s="3"/>
      <c r="S112" s="3"/>
    </row>
    <row r="113" spans="2:19" ht="12.75">
      <c r="B113" s="6">
        <f t="shared" si="3"/>
        <v>919</v>
      </c>
      <c r="C113" s="22" t="s">
        <v>397</v>
      </c>
      <c r="D113" s="3"/>
      <c r="E113" s="3" t="s">
        <v>377</v>
      </c>
      <c r="F113" s="3" t="s">
        <v>7</v>
      </c>
      <c r="G113" s="6" t="s">
        <v>219</v>
      </c>
      <c r="H113" s="27">
        <v>3</v>
      </c>
      <c r="I113" s="31" t="b">
        <v>1</v>
      </c>
      <c r="J113" s="3"/>
      <c r="K113" s="3"/>
      <c r="L113" s="3"/>
      <c r="M113" s="3"/>
      <c r="N113" s="3"/>
      <c r="O113" s="3"/>
      <c r="P113" s="9"/>
      <c r="Q113" s="9"/>
      <c r="R113" s="3"/>
      <c r="S113" s="3"/>
    </row>
    <row r="114" spans="2:19" ht="12.75">
      <c r="B114" s="6">
        <f t="shared" si="3"/>
        <v>920</v>
      </c>
      <c r="C114" s="22" t="s">
        <v>398</v>
      </c>
      <c r="D114" s="3"/>
      <c r="E114" s="3" t="s">
        <v>377</v>
      </c>
      <c r="F114" s="3" t="s">
        <v>7</v>
      </c>
      <c r="G114" s="6" t="s">
        <v>219</v>
      </c>
      <c r="H114" s="27">
        <v>3</v>
      </c>
      <c r="I114" s="31" t="b">
        <v>1</v>
      </c>
      <c r="J114" s="3"/>
      <c r="K114" s="3"/>
      <c r="L114" s="3"/>
      <c r="M114" s="3"/>
      <c r="N114" s="3"/>
      <c r="O114" s="3"/>
      <c r="P114" s="9"/>
      <c r="Q114" s="9"/>
      <c r="R114" s="3"/>
      <c r="S114" s="3"/>
    </row>
    <row r="115" spans="2:19" ht="12.75">
      <c r="B115" s="6">
        <f t="shared" si="3"/>
        <v>921</v>
      </c>
      <c r="C115" s="22" t="s">
        <v>399</v>
      </c>
      <c r="D115" s="3" t="s">
        <v>498</v>
      </c>
      <c r="E115" s="3" t="s">
        <v>377</v>
      </c>
      <c r="F115" s="3" t="s">
        <v>7</v>
      </c>
      <c r="G115" s="6" t="s">
        <v>219</v>
      </c>
      <c r="H115" s="27">
        <v>3</v>
      </c>
      <c r="I115" s="31" t="b">
        <v>1</v>
      </c>
      <c r="J115" s="3"/>
      <c r="K115" s="3"/>
      <c r="L115" s="3"/>
      <c r="M115" s="3"/>
      <c r="N115" s="3"/>
      <c r="O115" s="3"/>
      <c r="P115" s="9"/>
      <c r="Q115" s="9"/>
      <c r="R115" s="3"/>
      <c r="S115" s="3"/>
    </row>
    <row r="116" spans="2:19" ht="12.75">
      <c r="B116" s="6">
        <f t="shared" si="3"/>
        <v>922</v>
      </c>
      <c r="C116" s="22" t="s">
        <v>400</v>
      </c>
      <c r="D116" s="3" t="s">
        <v>499</v>
      </c>
      <c r="E116" s="3" t="s">
        <v>377</v>
      </c>
      <c r="F116" s="3" t="s">
        <v>7</v>
      </c>
      <c r="G116" s="6" t="s">
        <v>219</v>
      </c>
      <c r="H116" s="27">
        <v>3</v>
      </c>
      <c r="I116" s="31" t="b">
        <v>1</v>
      </c>
      <c r="J116" s="3"/>
      <c r="K116" s="3"/>
      <c r="L116" s="3"/>
      <c r="M116" s="3"/>
      <c r="N116" s="3"/>
      <c r="O116" s="3"/>
      <c r="P116" s="9"/>
      <c r="Q116" s="9"/>
      <c r="R116" s="3"/>
      <c r="S116" s="3"/>
    </row>
    <row r="117" spans="2:19" ht="12.75">
      <c r="B117" s="6">
        <f t="shared" si="3"/>
        <v>923</v>
      </c>
      <c r="C117" s="22" t="s">
        <v>401</v>
      </c>
      <c r="D117" s="3"/>
      <c r="E117" s="3" t="s">
        <v>377</v>
      </c>
      <c r="F117" s="3" t="s">
        <v>7</v>
      </c>
      <c r="G117" s="6" t="s">
        <v>219</v>
      </c>
      <c r="H117" s="27">
        <v>3</v>
      </c>
      <c r="I117" s="31" t="b">
        <v>1</v>
      </c>
      <c r="J117" s="3"/>
      <c r="K117" s="3"/>
      <c r="L117" s="3"/>
      <c r="M117" s="3"/>
      <c r="N117" s="3"/>
      <c r="O117" s="3"/>
      <c r="P117" s="9"/>
      <c r="Q117" s="9"/>
      <c r="R117" s="3"/>
      <c r="S117" s="3"/>
    </row>
    <row r="118" spans="2:19" ht="12.75">
      <c r="B118" s="6">
        <f t="shared" si="3"/>
        <v>924</v>
      </c>
      <c r="C118" s="22" t="s">
        <v>402</v>
      </c>
      <c r="D118" s="3"/>
      <c r="E118" s="3" t="s">
        <v>377</v>
      </c>
      <c r="F118" s="3" t="s">
        <v>7</v>
      </c>
      <c r="G118" s="6" t="s">
        <v>219</v>
      </c>
      <c r="H118" s="27">
        <v>3</v>
      </c>
      <c r="I118" s="31" t="b">
        <v>1</v>
      </c>
      <c r="J118" s="3"/>
      <c r="K118" s="3"/>
      <c r="L118" s="3"/>
      <c r="M118" s="3"/>
      <c r="N118" s="3"/>
      <c r="O118" s="3"/>
      <c r="P118" s="9"/>
      <c r="Q118" s="9"/>
      <c r="R118" s="3"/>
      <c r="S118" s="3"/>
    </row>
    <row r="119" spans="2:19" ht="25.5">
      <c r="B119" s="6">
        <f t="shared" si="3"/>
        <v>925</v>
      </c>
      <c r="C119" s="22" t="s">
        <v>403</v>
      </c>
      <c r="D119" s="3" t="s">
        <v>500</v>
      </c>
      <c r="E119" s="3" t="s">
        <v>377</v>
      </c>
      <c r="F119" s="3" t="s">
        <v>7</v>
      </c>
      <c r="G119" s="6" t="s">
        <v>219</v>
      </c>
      <c r="H119" s="27">
        <v>3</v>
      </c>
      <c r="I119" s="31" t="b">
        <v>1</v>
      </c>
      <c r="J119" s="3"/>
      <c r="K119" s="3"/>
      <c r="L119" s="3"/>
      <c r="M119" s="3"/>
      <c r="N119" s="3">
        <v>39516</v>
      </c>
      <c r="O119" s="3"/>
      <c r="P119" s="9"/>
      <c r="Q119" s="9"/>
      <c r="R119" s="3"/>
      <c r="S119" s="3"/>
    </row>
    <row r="120" spans="2:19" ht="12.75">
      <c r="B120" s="6">
        <f t="shared" si="3"/>
        <v>926</v>
      </c>
      <c r="C120" s="22" t="s">
        <v>404</v>
      </c>
      <c r="D120" s="3"/>
      <c r="E120" s="3" t="s">
        <v>377</v>
      </c>
      <c r="F120" s="3" t="s">
        <v>7</v>
      </c>
      <c r="G120" s="6" t="s">
        <v>219</v>
      </c>
      <c r="H120" s="27">
        <v>3</v>
      </c>
      <c r="I120" s="31" t="b">
        <v>1</v>
      </c>
      <c r="J120" s="3"/>
      <c r="K120" s="3"/>
      <c r="L120" s="3"/>
      <c r="M120" s="3"/>
      <c r="N120" s="3"/>
      <c r="O120" s="3"/>
      <c r="P120" s="9"/>
      <c r="Q120" s="9"/>
      <c r="R120" s="3"/>
      <c r="S120" s="3"/>
    </row>
    <row r="121" spans="2:19" ht="12.75">
      <c r="B121" s="6">
        <f t="shared" si="3"/>
        <v>927</v>
      </c>
      <c r="C121" s="22" t="s">
        <v>405</v>
      </c>
      <c r="D121" s="3"/>
      <c r="E121" s="3" t="s">
        <v>377</v>
      </c>
      <c r="F121" s="3" t="s">
        <v>7</v>
      </c>
      <c r="G121" s="6" t="s">
        <v>219</v>
      </c>
      <c r="H121" s="27">
        <v>3</v>
      </c>
      <c r="I121" s="31" t="b">
        <v>1</v>
      </c>
      <c r="J121" s="3"/>
      <c r="K121" s="3"/>
      <c r="L121" s="3"/>
      <c r="M121" s="3"/>
      <c r="N121" s="3"/>
      <c r="O121" s="3"/>
      <c r="P121" s="9"/>
      <c r="Q121" s="9"/>
      <c r="R121" s="3"/>
      <c r="S121" s="3"/>
    </row>
    <row r="122" spans="2:19" ht="12.75">
      <c r="B122" s="6">
        <f t="shared" si="3"/>
        <v>928</v>
      </c>
      <c r="C122" s="22" t="s">
        <v>406</v>
      </c>
      <c r="D122" s="3"/>
      <c r="E122" s="3" t="s">
        <v>377</v>
      </c>
      <c r="F122" s="3" t="s">
        <v>7</v>
      </c>
      <c r="G122" s="6" t="s">
        <v>219</v>
      </c>
      <c r="H122" s="27">
        <v>3</v>
      </c>
      <c r="I122" s="31" t="b">
        <v>1</v>
      </c>
      <c r="J122" s="3"/>
      <c r="K122" s="3"/>
      <c r="L122" s="3"/>
      <c r="M122" s="3"/>
      <c r="N122" s="3"/>
      <c r="O122" s="3"/>
      <c r="P122" s="9"/>
      <c r="Q122" s="9"/>
      <c r="R122" s="3"/>
      <c r="S122" s="3"/>
    </row>
    <row r="123" spans="2:19" ht="12.75">
      <c r="B123" s="6">
        <f t="shared" si="3"/>
        <v>929</v>
      </c>
      <c r="C123" s="22" t="s">
        <v>407</v>
      </c>
      <c r="D123" s="3" t="s">
        <v>501</v>
      </c>
      <c r="E123" s="3" t="s">
        <v>377</v>
      </c>
      <c r="F123" s="3" t="s">
        <v>7</v>
      </c>
      <c r="G123" s="6" t="s">
        <v>219</v>
      </c>
      <c r="H123" s="27">
        <v>3</v>
      </c>
      <c r="I123" s="31" t="b">
        <v>1</v>
      </c>
      <c r="J123" s="3"/>
      <c r="K123" s="3"/>
      <c r="L123" s="3"/>
      <c r="M123" s="3"/>
      <c r="N123" s="3"/>
      <c r="O123" s="3"/>
      <c r="P123" s="9"/>
      <c r="Q123" s="9"/>
      <c r="R123" s="3"/>
      <c r="S123" s="3"/>
    </row>
    <row r="124" spans="2:19" ht="12.75">
      <c r="B124" s="6">
        <f t="shared" si="3"/>
        <v>930</v>
      </c>
      <c r="C124" s="22" t="s">
        <v>408</v>
      </c>
      <c r="D124" s="3"/>
      <c r="E124" s="3" t="s">
        <v>377</v>
      </c>
      <c r="F124" s="3" t="s">
        <v>7</v>
      </c>
      <c r="G124" s="6" t="s">
        <v>219</v>
      </c>
      <c r="H124" s="27">
        <v>3</v>
      </c>
      <c r="I124" s="31" t="b">
        <v>1</v>
      </c>
      <c r="J124" s="3"/>
      <c r="K124" s="3"/>
      <c r="L124" s="3"/>
      <c r="M124" s="3"/>
      <c r="N124" s="3"/>
      <c r="O124" s="3"/>
      <c r="P124" s="9"/>
      <c r="Q124" s="9"/>
      <c r="R124" s="3"/>
      <c r="S124" s="3"/>
    </row>
    <row r="125" spans="2:19" ht="12.75">
      <c r="B125" s="6">
        <f t="shared" si="3"/>
        <v>931</v>
      </c>
      <c r="C125" s="22" t="s">
        <v>409</v>
      </c>
      <c r="D125" s="3"/>
      <c r="E125" s="3" t="s">
        <v>377</v>
      </c>
      <c r="F125" s="3" t="s">
        <v>7</v>
      </c>
      <c r="G125" s="6" t="s">
        <v>219</v>
      </c>
      <c r="H125" s="27">
        <v>3</v>
      </c>
      <c r="I125" s="31" t="b">
        <v>1</v>
      </c>
      <c r="J125" s="3"/>
      <c r="K125" s="3"/>
      <c r="L125" s="3"/>
      <c r="M125" s="3"/>
      <c r="N125" s="3"/>
      <c r="O125" s="3"/>
      <c r="P125" s="9"/>
      <c r="Q125" s="9"/>
      <c r="R125" s="3"/>
      <c r="S125" s="3"/>
    </row>
    <row r="126" spans="2:19" ht="12.75">
      <c r="B126" s="6">
        <f t="shared" si="3"/>
        <v>932</v>
      </c>
      <c r="C126" s="22" t="s">
        <v>410</v>
      </c>
      <c r="D126" s="3"/>
      <c r="E126" s="3" t="s">
        <v>377</v>
      </c>
      <c r="F126" s="3" t="s">
        <v>7</v>
      </c>
      <c r="G126" s="6" t="s">
        <v>219</v>
      </c>
      <c r="H126" s="27">
        <v>3</v>
      </c>
      <c r="I126" s="31" t="b">
        <v>1</v>
      </c>
      <c r="J126" s="3"/>
      <c r="K126" s="3"/>
      <c r="L126" s="3"/>
      <c r="M126" s="3"/>
      <c r="N126" s="3"/>
      <c r="O126" s="3"/>
      <c r="P126" s="9"/>
      <c r="Q126" s="9"/>
      <c r="R126" s="3"/>
      <c r="S126" s="3"/>
    </row>
    <row r="127" spans="2:19" ht="12.75">
      <c r="B127" s="6">
        <f t="shared" si="3"/>
        <v>933</v>
      </c>
      <c r="C127" s="22" t="s">
        <v>411</v>
      </c>
      <c r="D127" s="3"/>
      <c r="E127" s="3" t="s">
        <v>377</v>
      </c>
      <c r="F127" s="3" t="s">
        <v>7</v>
      </c>
      <c r="G127" s="6" t="s">
        <v>219</v>
      </c>
      <c r="H127" s="27">
        <v>3</v>
      </c>
      <c r="I127" s="31" t="b">
        <v>1</v>
      </c>
      <c r="J127" s="3"/>
      <c r="K127" s="3"/>
      <c r="L127" s="3"/>
      <c r="M127" s="3"/>
      <c r="N127" s="3"/>
      <c r="O127" s="3"/>
      <c r="P127" s="9"/>
      <c r="Q127" s="9"/>
      <c r="R127" s="3"/>
      <c r="S127" s="3"/>
    </row>
    <row r="128" spans="2:19" ht="12.75">
      <c r="B128" s="6">
        <f t="shared" si="3"/>
        <v>934</v>
      </c>
      <c r="C128" s="22" t="s">
        <v>412</v>
      </c>
      <c r="D128" s="3" t="s">
        <v>502</v>
      </c>
      <c r="E128" s="3" t="s">
        <v>377</v>
      </c>
      <c r="F128" s="3" t="s">
        <v>7</v>
      </c>
      <c r="G128" s="6" t="s">
        <v>219</v>
      </c>
      <c r="H128" s="27">
        <v>3</v>
      </c>
      <c r="I128" s="31" t="b">
        <v>1</v>
      </c>
      <c r="J128" s="3"/>
      <c r="K128" s="3"/>
      <c r="L128" s="3"/>
      <c r="M128" s="3"/>
      <c r="N128" s="3"/>
      <c r="O128" s="3"/>
      <c r="P128" s="9"/>
      <c r="Q128" s="9"/>
      <c r="R128" s="3"/>
      <c r="S128" s="3"/>
    </row>
    <row r="129" spans="2:19" ht="12.75">
      <c r="B129" s="6">
        <f t="shared" si="3"/>
        <v>935</v>
      </c>
      <c r="C129" s="22" t="s">
        <v>413</v>
      </c>
      <c r="D129" s="3"/>
      <c r="E129" s="3" t="s">
        <v>377</v>
      </c>
      <c r="F129" s="3" t="s">
        <v>7</v>
      </c>
      <c r="G129" s="6" t="s">
        <v>219</v>
      </c>
      <c r="H129" s="27">
        <v>3</v>
      </c>
      <c r="I129" s="31" t="b">
        <v>1</v>
      </c>
      <c r="J129" s="3"/>
      <c r="K129" s="3"/>
      <c r="L129" s="3"/>
      <c r="M129" s="3"/>
      <c r="N129" s="3"/>
      <c r="O129" s="3"/>
      <c r="P129" s="9"/>
      <c r="Q129" s="9"/>
      <c r="R129" s="3"/>
      <c r="S129" s="3"/>
    </row>
    <row r="130" spans="2:19" ht="12.75">
      <c r="B130" s="6">
        <f t="shared" si="3"/>
        <v>936</v>
      </c>
      <c r="C130" s="22" t="s">
        <v>414</v>
      </c>
      <c r="D130" s="3"/>
      <c r="E130" s="3" t="s">
        <v>377</v>
      </c>
      <c r="F130" s="3" t="s">
        <v>7</v>
      </c>
      <c r="G130" s="6" t="s">
        <v>219</v>
      </c>
      <c r="H130" s="27">
        <v>3</v>
      </c>
      <c r="I130" s="31" t="b">
        <v>1</v>
      </c>
      <c r="J130" s="3"/>
      <c r="K130" s="3"/>
      <c r="L130" s="3"/>
      <c r="M130" s="3"/>
      <c r="N130" s="3"/>
      <c r="O130" s="3"/>
      <c r="P130" s="9"/>
      <c r="Q130" s="9"/>
      <c r="R130" s="3"/>
      <c r="S130" s="3"/>
    </row>
    <row r="131" spans="2:19" ht="12.75">
      <c r="B131" s="6">
        <f t="shared" si="3"/>
        <v>937</v>
      </c>
      <c r="C131" s="22" t="s">
        <v>415</v>
      </c>
      <c r="D131" s="3"/>
      <c r="E131" s="3" t="s">
        <v>377</v>
      </c>
      <c r="F131" s="3" t="s">
        <v>7</v>
      </c>
      <c r="G131" s="6" t="s">
        <v>219</v>
      </c>
      <c r="H131" s="27">
        <v>3</v>
      </c>
      <c r="I131" s="31" t="b">
        <v>1</v>
      </c>
      <c r="J131" s="3"/>
      <c r="K131" s="3"/>
      <c r="L131" s="3"/>
      <c r="M131" s="3"/>
      <c r="N131" s="3"/>
      <c r="O131" s="3"/>
      <c r="P131" s="9"/>
      <c r="Q131" s="9"/>
      <c r="R131" s="3"/>
      <c r="S131" s="3"/>
    </row>
    <row r="132" spans="2:19" ht="12.75">
      <c r="B132" s="6">
        <f t="shared" si="3"/>
        <v>938</v>
      </c>
      <c r="C132" s="22" t="s">
        <v>416</v>
      </c>
      <c r="D132" s="3"/>
      <c r="E132" s="3" t="s">
        <v>377</v>
      </c>
      <c r="F132" s="3" t="s">
        <v>7</v>
      </c>
      <c r="G132" s="6" t="s">
        <v>219</v>
      </c>
      <c r="H132" s="27">
        <v>3</v>
      </c>
      <c r="I132" s="31" t="b">
        <v>1</v>
      </c>
      <c r="J132" s="3"/>
      <c r="K132" s="3"/>
      <c r="L132" s="3"/>
      <c r="M132" s="3"/>
      <c r="N132" s="3"/>
      <c r="O132" s="3"/>
      <c r="P132" s="9"/>
      <c r="Q132" s="9"/>
      <c r="R132" s="3"/>
      <c r="S132" s="3"/>
    </row>
    <row r="133" spans="2:19" ht="12.75">
      <c r="B133" s="6">
        <f t="shared" si="3"/>
        <v>939</v>
      </c>
      <c r="C133" s="22" t="s">
        <v>417</v>
      </c>
      <c r="D133" s="3"/>
      <c r="E133" s="3" t="s">
        <v>377</v>
      </c>
      <c r="F133" s="3" t="s">
        <v>7</v>
      </c>
      <c r="G133" s="6" t="s">
        <v>219</v>
      </c>
      <c r="H133" s="27">
        <v>3</v>
      </c>
      <c r="I133" s="31" t="b">
        <v>1</v>
      </c>
      <c r="J133" s="3"/>
      <c r="K133" s="3"/>
      <c r="L133" s="3"/>
      <c r="M133" s="3"/>
      <c r="N133" s="3"/>
      <c r="O133" s="3"/>
      <c r="P133" s="9"/>
      <c r="Q133" s="9"/>
      <c r="R133" s="3"/>
      <c r="S133" s="3"/>
    </row>
    <row r="134" spans="2:19" ht="12.75">
      <c r="B134" s="6">
        <f t="shared" si="3"/>
        <v>940</v>
      </c>
      <c r="C134" s="22" t="s">
        <v>418</v>
      </c>
      <c r="D134" s="3"/>
      <c r="E134" s="3" t="s">
        <v>377</v>
      </c>
      <c r="F134" s="3" t="s">
        <v>7</v>
      </c>
      <c r="G134" s="6" t="s">
        <v>219</v>
      </c>
      <c r="H134" s="27">
        <v>3</v>
      </c>
      <c r="I134" s="31" t="b">
        <v>1</v>
      </c>
      <c r="J134" s="3"/>
      <c r="K134" s="3"/>
      <c r="L134" s="3"/>
      <c r="M134" s="3"/>
      <c r="N134" s="3"/>
      <c r="O134" s="3"/>
      <c r="P134" s="9"/>
      <c r="Q134" s="9"/>
      <c r="R134" s="3"/>
      <c r="S134" s="3"/>
    </row>
    <row r="135" spans="2:19" ht="12.75">
      <c r="B135" s="6">
        <f t="shared" si="3"/>
        <v>941</v>
      </c>
      <c r="C135" s="22" t="s">
        <v>419</v>
      </c>
      <c r="D135" s="3"/>
      <c r="E135" s="3" t="s">
        <v>377</v>
      </c>
      <c r="F135" s="3" t="s">
        <v>7</v>
      </c>
      <c r="G135" s="6" t="s">
        <v>219</v>
      </c>
      <c r="H135" s="27">
        <v>3</v>
      </c>
      <c r="I135" s="31" t="b">
        <v>1</v>
      </c>
      <c r="J135" s="3"/>
      <c r="K135" s="3"/>
      <c r="L135" s="3"/>
      <c r="M135" s="3"/>
      <c r="N135" s="3"/>
      <c r="O135" s="3"/>
      <c r="P135" s="9"/>
      <c r="Q135" s="9"/>
      <c r="R135" s="3"/>
      <c r="S135" s="3"/>
    </row>
    <row r="136" spans="2:19" ht="12.75">
      <c r="B136" s="6">
        <f t="shared" si="3"/>
        <v>942</v>
      </c>
      <c r="C136" s="22" t="s">
        <v>420</v>
      </c>
      <c r="D136" s="3"/>
      <c r="E136" s="3" t="s">
        <v>377</v>
      </c>
      <c r="F136" s="3" t="s">
        <v>7</v>
      </c>
      <c r="G136" s="6" t="s">
        <v>219</v>
      </c>
      <c r="H136" s="27">
        <v>3</v>
      </c>
      <c r="I136" s="31" t="b">
        <v>1</v>
      </c>
      <c r="J136" s="3"/>
      <c r="K136" s="3"/>
      <c r="L136" s="3"/>
      <c r="M136" s="3"/>
      <c r="N136" s="3"/>
      <c r="O136" s="3"/>
      <c r="P136" s="9"/>
      <c r="Q136" s="9"/>
      <c r="R136" s="3"/>
      <c r="S136" s="3"/>
    </row>
    <row r="137" spans="2:19" ht="12.75">
      <c r="B137" s="6">
        <f t="shared" si="3"/>
        <v>943</v>
      </c>
      <c r="C137" s="22" t="s">
        <v>421</v>
      </c>
      <c r="D137" s="3"/>
      <c r="E137" s="3" t="s">
        <v>377</v>
      </c>
      <c r="F137" s="3" t="s">
        <v>7</v>
      </c>
      <c r="G137" s="6" t="s">
        <v>219</v>
      </c>
      <c r="H137" s="27">
        <v>3</v>
      </c>
      <c r="I137" s="31" t="b">
        <v>1</v>
      </c>
      <c r="J137" s="3"/>
      <c r="K137" s="3"/>
      <c r="L137" s="3"/>
      <c r="M137" s="3"/>
      <c r="N137" s="3"/>
      <c r="O137" s="3"/>
      <c r="P137" s="9"/>
      <c r="Q137" s="9"/>
      <c r="R137" s="3"/>
      <c r="S137" s="3"/>
    </row>
    <row r="138" spans="2:19" ht="25.5">
      <c r="B138" s="6">
        <f t="shared" si="3"/>
        <v>944</v>
      </c>
      <c r="C138" s="22" t="s">
        <v>422</v>
      </c>
      <c r="D138" s="3"/>
      <c r="E138" s="3" t="s">
        <v>377</v>
      </c>
      <c r="F138" s="3" t="s">
        <v>7</v>
      </c>
      <c r="G138" s="6" t="s">
        <v>219</v>
      </c>
      <c r="H138" s="27">
        <v>3</v>
      </c>
      <c r="I138" s="31" t="b">
        <v>1</v>
      </c>
      <c r="J138" s="3"/>
      <c r="K138" s="3"/>
      <c r="L138" s="3"/>
      <c r="M138" s="3"/>
      <c r="N138" s="3"/>
      <c r="O138" s="3"/>
      <c r="P138" s="9"/>
      <c r="Q138" s="9"/>
      <c r="R138" s="3"/>
      <c r="S138" s="3"/>
    </row>
    <row r="139" spans="2:19" ht="12.75">
      <c r="B139" s="6">
        <f t="shared" si="3"/>
        <v>945</v>
      </c>
      <c r="C139" s="22" t="s">
        <v>423</v>
      </c>
      <c r="D139" s="3"/>
      <c r="E139" s="3" t="s">
        <v>377</v>
      </c>
      <c r="F139" s="3" t="s">
        <v>7</v>
      </c>
      <c r="G139" s="6" t="s">
        <v>219</v>
      </c>
      <c r="H139" s="27">
        <v>3</v>
      </c>
      <c r="I139" s="31" t="b">
        <v>1</v>
      </c>
      <c r="J139" s="3"/>
      <c r="K139" s="3"/>
      <c r="L139" s="3"/>
      <c r="M139" s="3"/>
      <c r="N139" s="3"/>
      <c r="O139" s="3"/>
      <c r="P139" s="9"/>
      <c r="Q139" s="9"/>
      <c r="R139" s="3"/>
      <c r="S139" s="3"/>
    </row>
    <row r="140" spans="2:19" ht="12.75">
      <c r="B140" s="6">
        <f t="shared" si="3"/>
        <v>946</v>
      </c>
      <c r="C140" s="22" t="s">
        <v>424</v>
      </c>
      <c r="D140" s="3"/>
      <c r="E140" s="3" t="s">
        <v>377</v>
      </c>
      <c r="F140" s="3" t="s">
        <v>7</v>
      </c>
      <c r="G140" s="6" t="s">
        <v>219</v>
      </c>
      <c r="H140" s="27">
        <v>3</v>
      </c>
      <c r="I140" s="31" t="b">
        <v>1</v>
      </c>
      <c r="J140" s="3"/>
      <c r="K140" s="3"/>
      <c r="L140" s="3"/>
      <c r="M140" s="3"/>
      <c r="N140" s="3"/>
      <c r="O140" s="3"/>
      <c r="P140" s="9"/>
      <c r="Q140" s="9"/>
      <c r="R140" s="3"/>
      <c r="S140" s="3"/>
    </row>
    <row r="141" spans="2:19" ht="12.75">
      <c r="B141" s="6">
        <f t="shared" si="3"/>
        <v>947</v>
      </c>
      <c r="C141" s="22" t="s">
        <v>425</v>
      </c>
      <c r="D141" s="3"/>
      <c r="E141" s="3" t="s">
        <v>377</v>
      </c>
      <c r="F141" s="3" t="s">
        <v>7</v>
      </c>
      <c r="G141" s="6" t="s">
        <v>219</v>
      </c>
      <c r="H141" s="27">
        <v>3</v>
      </c>
      <c r="I141" s="31" t="b">
        <v>1</v>
      </c>
      <c r="J141" s="3"/>
      <c r="K141" s="3"/>
      <c r="L141" s="3"/>
      <c r="M141" s="3"/>
      <c r="N141" s="3"/>
      <c r="O141" s="3"/>
      <c r="P141" s="9"/>
      <c r="Q141" s="9"/>
      <c r="R141" s="3"/>
      <c r="S141" s="3"/>
    </row>
    <row r="142" spans="2:19" ht="25.5">
      <c r="B142" s="6">
        <f t="shared" si="3"/>
        <v>948</v>
      </c>
      <c r="C142" s="22" t="s">
        <v>506</v>
      </c>
      <c r="D142" s="3" t="s">
        <v>503</v>
      </c>
      <c r="E142" s="3" t="s">
        <v>377</v>
      </c>
      <c r="F142" s="3" t="s">
        <v>7</v>
      </c>
      <c r="G142" s="6" t="s">
        <v>219</v>
      </c>
      <c r="H142" s="27">
        <v>3</v>
      </c>
      <c r="I142" s="31" t="b">
        <v>1</v>
      </c>
      <c r="J142" s="3"/>
      <c r="K142" s="3"/>
      <c r="L142" s="3"/>
      <c r="M142" s="3"/>
      <c r="N142" s="3"/>
      <c r="O142" s="3"/>
      <c r="P142" s="9"/>
      <c r="Q142" s="9"/>
      <c r="R142" s="3"/>
      <c r="S142" s="3"/>
    </row>
    <row r="143" spans="2:19" ht="12.75">
      <c r="B143" s="6">
        <f t="shared" si="3"/>
        <v>949</v>
      </c>
      <c r="C143" s="22" t="s">
        <v>426</v>
      </c>
      <c r="D143" s="3"/>
      <c r="E143" s="3" t="s">
        <v>377</v>
      </c>
      <c r="F143" s="3" t="s">
        <v>7</v>
      </c>
      <c r="G143" s="6" t="s">
        <v>219</v>
      </c>
      <c r="H143" s="27">
        <v>3</v>
      </c>
      <c r="I143" s="31" t="b">
        <v>1</v>
      </c>
      <c r="J143" s="3"/>
      <c r="K143" s="3"/>
      <c r="L143" s="3"/>
      <c r="M143" s="3"/>
      <c r="N143" s="3"/>
      <c r="O143" s="3"/>
      <c r="P143" s="9"/>
      <c r="Q143" s="9"/>
      <c r="R143" s="3"/>
      <c r="S143" s="3"/>
    </row>
    <row r="144" spans="2:19" ht="12.75">
      <c r="B144" s="6">
        <f t="shared" si="3"/>
        <v>950</v>
      </c>
      <c r="C144" s="22" t="s">
        <v>427</v>
      </c>
      <c r="D144" s="3"/>
      <c r="E144" s="3" t="s">
        <v>377</v>
      </c>
      <c r="F144" s="3" t="s">
        <v>7</v>
      </c>
      <c r="G144" s="6" t="s">
        <v>219</v>
      </c>
      <c r="H144" s="27">
        <v>3</v>
      </c>
      <c r="I144" s="31" t="b">
        <v>1</v>
      </c>
      <c r="J144" s="3"/>
      <c r="K144" s="3"/>
      <c r="L144" s="3"/>
      <c r="M144" s="3"/>
      <c r="N144" s="3"/>
      <c r="O144" s="3"/>
      <c r="P144" s="9"/>
      <c r="Q144" s="9"/>
      <c r="R144" s="3"/>
      <c r="S144" s="3"/>
    </row>
    <row r="145" spans="2:19" ht="12.75">
      <c r="B145" s="6">
        <f t="shared" si="3"/>
        <v>951</v>
      </c>
      <c r="C145" s="22" t="s">
        <v>428</v>
      </c>
      <c r="D145" s="3"/>
      <c r="E145" s="3" t="s">
        <v>377</v>
      </c>
      <c r="F145" s="3" t="s">
        <v>7</v>
      </c>
      <c r="G145" s="6" t="s">
        <v>219</v>
      </c>
      <c r="H145" s="27">
        <v>3</v>
      </c>
      <c r="I145" s="31" t="b">
        <v>1</v>
      </c>
      <c r="J145" s="3"/>
      <c r="K145" s="3"/>
      <c r="L145" s="3"/>
      <c r="M145" s="3"/>
      <c r="N145" s="3"/>
      <c r="O145" s="3"/>
      <c r="P145" s="9"/>
      <c r="Q145" s="9"/>
      <c r="R145" s="3"/>
      <c r="S145" s="3"/>
    </row>
    <row r="146" spans="2:19" ht="12.75">
      <c r="B146" s="6">
        <f t="shared" si="3"/>
        <v>952</v>
      </c>
      <c r="C146" s="22" t="s">
        <v>429</v>
      </c>
      <c r="D146" s="3" t="s">
        <v>504</v>
      </c>
      <c r="E146" s="3" t="s">
        <v>377</v>
      </c>
      <c r="F146" s="3" t="s">
        <v>7</v>
      </c>
      <c r="G146" s="6" t="s">
        <v>219</v>
      </c>
      <c r="H146" s="27">
        <v>3</v>
      </c>
      <c r="I146" s="31" t="b">
        <v>1</v>
      </c>
      <c r="J146" s="3"/>
      <c r="K146" s="3"/>
      <c r="L146" s="3"/>
      <c r="M146" s="3"/>
      <c r="N146" s="3"/>
      <c r="O146" s="3"/>
      <c r="P146" s="9"/>
      <c r="Q146" s="9"/>
      <c r="R146" s="3"/>
      <c r="S146" s="3"/>
    </row>
    <row r="147" spans="2:19" ht="12.75">
      <c r="B147" s="6">
        <f t="shared" si="3"/>
        <v>953</v>
      </c>
      <c r="C147" s="22" t="s">
        <v>430</v>
      </c>
      <c r="D147" s="3"/>
      <c r="E147" s="3" t="s">
        <v>377</v>
      </c>
      <c r="F147" s="3" t="s">
        <v>7</v>
      </c>
      <c r="G147" s="6" t="s">
        <v>219</v>
      </c>
      <c r="H147" s="27">
        <v>3</v>
      </c>
      <c r="I147" s="31" t="b">
        <v>1</v>
      </c>
      <c r="J147" s="3"/>
      <c r="K147" s="3"/>
      <c r="L147" s="3"/>
      <c r="M147" s="3"/>
      <c r="N147" s="3"/>
      <c r="O147" s="3"/>
      <c r="P147" s="9"/>
      <c r="Q147" s="9"/>
      <c r="R147" s="3"/>
      <c r="S147" s="3"/>
    </row>
    <row r="148" spans="2:19" ht="12.75">
      <c r="B148" s="6">
        <f t="shared" si="3"/>
        <v>954</v>
      </c>
      <c r="C148" s="22" t="s">
        <v>431</v>
      </c>
      <c r="D148" s="3"/>
      <c r="E148" s="3" t="s">
        <v>377</v>
      </c>
      <c r="F148" s="3" t="s">
        <v>7</v>
      </c>
      <c r="G148" s="6" t="s">
        <v>219</v>
      </c>
      <c r="H148" s="27">
        <v>3</v>
      </c>
      <c r="I148" s="31" t="b">
        <v>1</v>
      </c>
      <c r="J148" s="3"/>
      <c r="K148" s="3"/>
      <c r="L148" s="3"/>
      <c r="M148" s="3"/>
      <c r="N148" s="3"/>
      <c r="O148" s="3"/>
      <c r="P148" s="9"/>
      <c r="Q148" s="9"/>
      <c r="R148" s="3"/>
      <c r="S148" s="3"/>
    </row>
    <row r="149" spans="2:19" ht="12.75">
      <c r="B149" s="6">
        <f t="shared" si="3"/>
        <v>955</v>
      </c>
      <c r="C149" s="22" t="s">
        <v>432</v>
      </c>
      <c r="D149" s="3"/>
      <c r="E149" s="3" t="s">
        <v>377</v>
      </c>
      <c r="F149" s="3" t="s">
        <v>7</v>
      </c>
      <c r="G149" s="6" t="s">
        <v>219</v>
      </c>
      <c r="H149" s="27">
        <v>3</v>
      </c>
      <c r="I149" s="31" t="b">
        <v>1</v>
      </c>
      <c r="J149" s="3"/>
      <c r="K149" s="3"/>
      <c r="L149" s="3"/>
      <c r="M149" s="3"/>
      <c r="N149" s="3"/>
      <c r="O149" s="3"/>
      <c r="P149" s="9"/>
      <c r="Q149" s="9"/>
      <c r="R149" s="3"/>
      <c r="S149" s="3"/>
    </row>
    <row r="150" spans="2:19" ht="12.75">
      <c r="B150" s="6">
        <f t="shared" si="3"/>
        <v>956</v>
      </c>
      <c r="C150" s="22" t="s">
        <v>433</v>
      </c>
      <c r="D150" s="3"/>
      <c r="E150" s="3" t="s">
        <v>377</v>
      </c>
      <c r="F150" s="3" t="s">
        <v>7</v>
      </c>
      <c r="G150" s="6" t="s">
        <v>219</v>
      </c>
      <c r="H150" s="27">
        <v>3</v>
      </c>
      <c r="I150" s="31" t="b">
        <v>1</v>
      </c>
      <c r="J150" s="3"/>
      <c r="K150" s="3"/>
      <c r="L150" s="3"/>
      <c r="M150" s="3"/>
      <c r="N150" s="3"/>
      <c r="O150" s="3"/>
      <c r="P150" s="9"/>
      <c r="Q150" s="9"/>
      <c r="R150" s="3"/>
      <c r="S150" s="3"/>
    </row>
    <row r="151" spans="2:19" ht="12.75">
      <c r="B151" s="6">
        <f t="shared" si="3"/>
        <v>957</v>
      </c>
      <c r="C151" s="22" t="s">
        <v>434</v>
      </c>
      <c r="D151" s="3" t="s">
        <v>505</v>
      </c>
      <c r="E151" s="3" t="s">
        <v>377</v>
      </c>
      <c r="F151" s="3" t="s">
        <v>7</v>
      </c>
      <c r="G151" s="6" t="s">
        <v>219</v>
      </c>
      <c r="H151" s="27">
        <v>3</v>
      </c>
      <c r="I151" s="31" t="b">
        <v>1</v>
      </c>
      <c r="J151" s="3"/>
      <c r="K151" s="3"/>
      <c r="L151" s="3"/>
      <c r="M151" s="3"/>
      <c r="N151" s="3"/>
      <c r="O151" s="3"/>
      <c r="P151" s="9"/>
      <c r="Q151" s="9"/>
      <c r="R151" s="3"/>
      <c r="S151" s="3"/>
    </row>
    <row r="152" spans="2:19" ht="12.75">
      <c r="B152" s="6">
        <f t="shared" si="3"/>
        <v>958</v>
      </c>
      <c r="C152" s="22" t="s">
        <v>435</v>
      </c>
      <c r="D152" s="3"/>
      <c r="E152" s="3" t="s">
        <v>377</v>
      </c>
      <c r="F152" s="3" t="s">
        <v>7</v>
      </c>
      <c r="G152" s="6" t="s">
        <v>219</v>
      </c>
      <c r="H152" s="27">
        <v>3</v>
      </c>
      <c r="I152" s="31" t="b">
        <v>1</v>
      </c>
      <c r="J152" s="3"/>
      <c r="K152" s="3"/>
      <c r="L152" s="3"/>
      <c r="M152" s="3"/>
      <c r="N152" s="3"/>
      <c r="O152" s="3"/>
      <c r="P152" s="9"/>
      <c r="Q152" s="9"/>
      <c r="R152" s="3"/>
      <c r="S152" s="3"/>
    </row>
    <row r="153" spans="2:9" ht="25.5">
      <c r="B153" s="6">
        <f t="shared" si="3"/>
        <v>959</v>
      </c>
      <c r="C153" s="22" t="s">
        <v>436</v>
      </c>
      <c r="D153" s="3"/>
      <c r="E153" s="3" t="s">
        <v>377</v>
      </c>
      <c r="F153" s="3" t="s">
        <v>7</v>
      </c>
      <c r="G153" s="6" t="s">
        <v>219</v>
      </c>
      <c r="H153" s="27">
        <v>3</v>
      </c>
      <c r="I153" s="31" t="b">
        <v>1</v>
      </c>
    </row>
    <row r="154" spans="2:9" ht="12.75">
      <c r="B154" s="6">
        <f t="shared" si="3"/>
        <v>960</v>
      </c>
      <c r="C154" s="22" t="s">
        <v>437</v>
      </c>
      <c r="D154" s="3"/>
      <c r="E154" s="3" t="s">
        <v>377</v>
      </c>
      <c r="F154" s="3" t="s">
        <v>7</v>
      </c>
      <c r="G154" s="6" t="s">
        <v>219</v>
      </c>
      <c r="H154" s="27">
        <v>3</v>
      </c>
      <c r="I154" s="31" t="b">
        <v>1</v>
      </c>
    </row>
    <row r="155" spans="2:9" ht="12.75">
      <c r="B155" s="6">
        <f t="shared" si="3"/>
        <v>961</v>
      </c>
      <c r="C155" s="22" t="s">
        <v>438</v>
      </c>
      <c r="D155" s="3"/>
      <c r="E155" s="3" t="s">
        <v>377</v>
      </c>
      <c r="F155" s="3" t="s">
        <v>7</v>
      </c>
      <c r="G155" s="6" t="s">
        <v>219</v>
      </c>
      <c r="H155" s="27">
        <v>3</v>
      </c>
      <c r="I155" s="31" t="b">
        <v>1</v>
      </c>
    </row>
    <row r="156" spans="2:9" ht="12.75">
      <c r="B156" s="6">
        <f t="shared" si="3"/>
        <v>962</v>
      </c>
      <c r="C156" s="22" t="s">
        <v>79</v>
      </c>
      <c r="D156" s="3"/>
      <c r="E156" s="3" t="s">
        <v>377</v>
      </c>
      <c r="F156" s="3" t="s">
        <v>7</v>
      </c>
      <c r="G156" s="6" t="s">
        <v>219</v>
      </c>
      <c r="H156" s="27">
        <v>3</v>
      </c>
      <c r="I156" s="31" t="b">
        <v>1</v>
      </c>
    </row>
    <row r="157" spans="2:9" ht="12.75">
      <c r="B157" s="6">
        <f t="shared" si="3"/>
        <v>963</v>
      </c>
      <c r="C157" s="22" t="s">
        <v>439</v>
      </c>
      <c r="D157" s="3"/>
      <c r="E157" s="3" t="s">
        <v>377</v>
      </c>
      <c r="F157" s="3" t="s">
        <v>7</v>
      </c>
      <c r="G157" s="6" t="s">
        <v>219</v>
      </c>
      <c r="H157" s="27">
        <v>3</v>
      </c>
      <c r="I157" s="31" t="b">
        <v>1</v>
      </c>
    </row>
    <row r="158" spans="2:9" ht="12.75">
      <c r="B158" s="6">
        <f t="shared" si="3"/>
        <v>964</v>
      </c>
      <c r="C158" s="22" t="s">
        <v>81</v>
      </c>
      <c r="D158" s="3"/>
      <c r="E158" s="3" t="s">
        <v>377</v>
      </c>
      <c r="F158" s="3" t="s">
        <v>7</v>
      </c>
      <c r="G158" s="6" t="s">
        <v>219</v>
      </c>
      <c r="H158" s="27">
        <v>3</v>
      </c>
      <c r="I158" s="31" t="b">
        <v>1</v>
      </c>
    </row>
    <row r="159" spans="2:9" ht="12.75">
      <c r="B159" s="6">
        <f t="shared" si="3"/>
        <v>965</v>
      </c>
      <c r="C159" s="22" t="s">
        <v>440</v>
      </c>
      <c r="D159" s="3"/>
      <c r="E159" s="3" t="s">
        <v>377</v>
      </c>
      <c r="F159" s="3" t="s">
        <v>7</v>
      </c>
      <c r="G159" s="6" t="s">
        <v>219</v>
      </c>
      <c r="H159" s="27">
        <v>3</v>
      </c>
      <c r="I159" s="31" t="b">
        <v>1</v>
      </c>
    </row>
    <row r="160" spans="2:9" ht="12.75">
      <c r="B160" s="6">
        <f aca="true" t="shared" si="4" ref="B160:B213">B159+1</f>
        <v>966</v>
      </c>
      <c r="C160" s="22" t="s">
        <v>441</v>
      </c>
      <c r="D160" s="3"/>
      <c r="E160" s="3" t="s">
        <v>377</v>
      </c>
      <c r="F160" s="3" t="s">
        <v>7</v>
      </c>
      <c r="G160" s="6" t="s">
        <v>219</v>
      </c>
      <c r="H160" s="27">
        <v>3</v>
      </c>
      <c r="I160" s="31" t="b">
        <v>1</v>
      </c>
    </row>
    <row r="161" spans="2:9" ht="12.75">
      <c r="B161" s="6">
        <f t="shared" si="4"/>
        <v>967</v>
      </c>
      <c r="C161" s="22" t="s">
        <v>442</v>
      </c>
      <c r="D161" s="3"/>
      <c r="E161" s="3" t="s">
        <v>377</v>
      </c>
      <c r="F161" s="3" t="s">
        <v>7</v>
      </c>
      <c r="G161" s="6" t="s">
        <v>219</v>
      </c>
      <c r="H161" s="27">
        <v>3</v>
      </c>
      <c r="I161" s="31" t="b">
        <v>1</v>
      </c>
    </row>
    <row r="162" spans="2:9" ht="12.75">
      <c r="B162" s="6">
        <f t="shared" si="4"/>
        <v>968</v>
      </c>
      <c r="C162" s="22" t="s">
        <v>443</v>
      </c>
      <c r="D162" s="3"/>
      <c r="E162" s="3" t="s">
        <v>377</v>
      </c>
      <c r="F162" s="3" t="s">
        <v>7</v>
      </c>
      <c r="G162" s="6" t="s">
        <v>219</v>
      </c>
      <c r="H162" s="27">
        <v>3</v>
      </c>
      <c r="I162" s="31" t="b">
        <v>1</v>
      </c>
    </row>
    <row r="163" spans="2:9" ht="12.75">
      <c r="B163" s="6">
        <f t="shared" si="4"/>
        <v>969</v>
      </c>
      <c r="C163" s="22" t="s">
        <v>444</v>
      </c>
      <c r="D163" s="3"/>
      <c r="E163" s="3" t="s">
        <v>377</v>
      </c>
      <c r="F163" s="3" t="s">
        <v>7</v>
      </c>
      <c r="G163" s="6" t="s">
        <v>219</v>
      </c>
      <c r="H163" s="27">
        <v>3</v>
      </c>
      <c r="I163" s="31" t="b">
        <v>1</v>
      </c>
    </row>
    <row r="164" spans="2:9" ht="12.75">
      <c r="B164" s="6">
        <f t="shared" si="4"/>
        <v>970</v>
      </c>
      <c r="C164" s="22" t="s">
        <v>445</v>
      </c>
      <c r="D164" s="3"/>
      <c r="E164" s="3" t="s">
        <v>377</v>
      </c>
      <c r="F164" s="3" t="s">
        <v>7</v>
      </c>
      <c r="G164" s="6" t="s">
        <v>219</v>
      </c>
      <c r="H164" s="27">
        <v>3</v>
      </c>
      <c r="I164" s="31" t="b">
        <v>1</v>
      </c>
    </row>
    <row r="165" spans="2:9" ht="12.75">
      <c r="B165" s="6">
        <f t="shared" si="4"/>
        <v>971</v>
      </c>
      <c r="C165" s="22" t="s">
        <v>34</v>
      </c>
      <c r="D165" s="3"/>
      <c r="E165" s="3" t="s">
        <v>377</v>
      </c>
      <c r="F165" s="3" t="s">
        <v>7</v>
      </c>
      <c r="G165" s="6" t="s">
        <v>219</v>
      </c>
      <c r="H165" s="27">
        <v>3</v>
      </c>
      <c r="I165" s="31" t="b">
        <v>1</v>
      </c>
    </row>
    <row r="166" spans="2:9" ht="12.75">
      <c r="B166" s="6">
        <f t="shared" si="4"/>
        <v>972</v>
      </c>
      <c r="C166" s="22" t="s">
        <v>446</v>
      </c>
      <c r="D166" s="3"/>
      <c r="E166" s="3" t="s">
        <v>377</v>
      </c>
      <c r="F166" s="3" t="s">
        <v>7</v>
      </c>
      <c r="G166" s="6" t="s">
        <v>219</v>
      </c>
      <c r="H166" s="27">
        <v>3</v>
      </c>
      <c r="I166" s="31" t="b">
        <v>1</v>
      </c>
    </row>
    <row r="167" spans="2:9" ht="12.75">
      <c r="B167" s="6">
        <f t="shared" si="4"/>
        <v>973</v>
      </c>
      <c r="C167" s="22" t="s">
        <v>447</v>
      </c>
      <c r="D167" s="3"/>
      <c r="E167" s="3" t="s">
        <v>377</v>
      </c>
      <c r="F167" s="3" t="s">
        <v>7</v>
      </c>
      <c r="G167" s="6" t="s">
        <v>219</v>
      </c>
      <c r="H167" s="27">
        <v>3</v>
      </c>
      <c r="I167" s="31" t="b">
        <v>1</v>
      </c>
    </row>
    <row r="168" spans="2:9" ht="12.75">
      <c r="B168" s="6">
        <f t="shared" si="4"/>
        <v>974</v>
      </c>
      <c r="C168" s="22" t="s">
        <v>448</v>
      </c>
      <c r="D168" s="3"/>
      <c r="E168" s="3" t="s">
        <v>377</v>
      </c>
      <c r="F168" s="3" t="s">
        <v>7</v>
      </c>
      <c r="G168" s="6" t="s">
        <v>219</v>
      </c>
      <c r="H168" s="27">
        <v>3</v>
      </c>
      <c r="I168" s="31" t="b">
        <v>1</v>
      </c>
    </row>
    <row r="169" spans="2:9" ht="12.75">
      <c r="B169" s="6">
        <f t="shared" si="4"/>
        <v>975</v>
      </c>
      <c r="C169" s="22" t="s">
        <v>449</v>
      </c>
      <c r="D169" s="3"/>
      <c r="E169" s="3" t="s">
        <v>377</v>
      </c>
      <c r="F169" s="3" t="s">
        <v>7</v>
      </c>
      <c r="G169" s="6" t="s">
        <v>219</v>
      </c>
      <c r="H169" s="27">
        <v>3</v>
      </c>
      <c r="I169" s="31" t="b">
        <v>1</v>
      </c>
    </row>
    <row r="170" spans="2:9" ht="12.75">
      <c r="B170" s="6">
        <f t="shared" si="4"/>
        <v>976</v>
      </c>
      <c r="C170" s="22" t="s">
        <v>450</v>
      </c>
      <c r="D170" s="3"/>
      <c r="E170" s="3" t="s">
        <v>377</v>
      </c>
      <c r="F170" s="3" t="s">
        <v>7</v>
      </c>
      <c r="G170" s="6" t="s">
        <v>219</v>
      </c>
      <c r="H170" s="27">
        <v>3</v>
      </c>
      <c r="I170" s="31" t="b">
        <v>1</v>
      </c>
    </row>
    <row r="171" spans="2:9" ht="12.75">
      <c r="B171" s="6">
        <f t="shared" si="4"/>
        <v>977</v>
      </c>
      <c r="C171" s="22" t="s">
        <v>451</v>
      </c>
      <c r="D171" s="3"/>
      <c r="E171" s="3" t="s">
        <v>377</v>
      </c>
      <c r="F171" s="3" t="s">
        <v>7</v>
      </c>
      <c r="G171" s="6" t="s">
        <v>219</v>
      </c>
      <c r="H171" s="27">
        <v>3</v>
      </c>
      <c r="I171" s="31" t="b">
        <v>1</v>
      </c>
    </row>
    <row r="172" spans="2:9" ht="12.75">
      <c r="B172" s="6">
        <f t="shared" si="4"/>
        <v>978</v>
      </c>
      <c r="C172" s="22" t="s">
        <v>452</v>
      </c>
      <c r="D172" s="3"/>
      <c r="E172" s="3" t="s">
        <v>377</v>
      </c>
      <c r="F172" s="3" t="s">
        <v>7</v>
      </c>
      <c r="G172" s="6" t="s">
        <v>219</v>
      </c>
      <c r="H172" s="27">
        <v>3</v>
      </c>
      <c r="I172" s="31" t="b">
        <v>1</v>
      </c>
    </row>
    <row r="173" spans="2:9" ht="12.75">
      <c r="B173" s="6">
        <f t="shared" si="4"/>
        <v>979</v>
      </c>
      <c r="C173" s="22" t="s">
        <v>453</v>
      </c>
      <c r="D173" s="3"/>
      <c r="E173" s="3" t="s">
        <v>377</v>
      </c>
      <c r="F173" s="3" t="s">
        <v>7</v>
      </c>
      <c r="G173" s="6" t="s">
        <v>219</v>
      </c>
      <c r="H173" s="27">
        <v>3</v>
      </c>
      <c r="I173" s="31" t="b">
        <v>1</v>
      </c>
    </row>
    <row r="174" spans="2:9" ht="12.75">
      <c r="B174" s="6">
        <f t="shared" si="4"/>
        <v>980</v>
      </c>
      <c r="C174" s="22" t="s">
        <v>454</v>
      </c>
      <c r="D174" s="3"/>
      <c r="E174" s="3" t="s">
        <v>377</v>
      </c>
      <c r="F174" s="3" t="s">
        <v>7</v>
      </c>
      <c r="G174" s="6" t="s">
        <v>219</v>
      </c>
      <c r="H174" s="27">
        <v>3</v>
      </c>
      <c r="I174" s="31" t="b">
        <v>1</v>
      </c>
    </row>
    <row r="175" spans="2:9" ht="12.75">
      <c r="B175" s="6">
        <f t="shared" si="4"/>
        <v>981</v>
      </c>
      <c r="C175" s="22" t="s">
        <v>455</v>
      </c>
      <c r="D175" s="3"/>
      <c r="E175" s="3" t="s">
        <v>377</v>
      </c>
      <c r="F175" s="3" t="s">
        <v>7</v>
      </c>
      <c r="G175" s="6" t="s">
        <v>219</v>
      </c>
      <c r="H175" s="27">
        <v>3</v>
      </c>
      <c r="I175" s="31" t="b">
        <v>1</v>
      </c>
    </row>
    <row r="176" spans="2:9" ht="12.75">
      <c r="B176" s="6">
        <f t="shared" si="4"/>
        <v>982</v>
      </c>
      <c r="C176" s="22" t="s">
        <v>456</v>
      </c>
      <c r="D176" s="3"/>
      <c r="E176" s="3" t="s">
        <v>377</v>
      </c>
      <c r="F176" s="3" t="s">
        <v>7</v>
      </c>
      <c r="G176" s="6" t="s">
        <v>219</v>
      </c>
      <c r="H176" s="27">
        <v>3</v>
      </c>
      <c r="I176" s="31" t="b">
        <v>1</v>
      </c>
    </row>
    <row r="177" spans="2:9" ht="12.75">
      <c r="B177" s="6">
        <f t="shared" si="4"/>
        <v>983</v>
      </c>
      <c r="C177" s="22" t="s">
        <v>457</v>
      </c>
      <c r="D177" s="3"/>
      <c r="E177" s="3" t="s">
        <v>377</v>
      </c>
      <c r="F177" s="3" t="s">
        <v>7</v>
      </c>
      <c r="G177" s="6" t="s">
        <v>219</v>
      </c>
      <c r="H177" s="27">
        <v>3</v>
      </c>
      <c r="I177" s="31" t="b">
        <v>1</v>
      </c>
    </row>
    <row r="178" spans="2:9" ht="12.75">
      <c r="B178" s="6">
        <f t="shared" si="4"/>
        <v>984</v>
      </c>
      <c r="C178" s="22" t="s">
        <v>458</v>
      </c>
      <c r="D178" s="3"/>
      <c r="E178" s="3" t="s">
        <v>377</v>
      </c>
      <c r="F178" s="3" t="s">
        <v>7</v>
      </c>
      <c r="G178" s="6" t="s">
        <v>219</v>
      </c>
      <c r="H178" s="27">
        <v>3</v>
      </c>
      <c r="I178" s="31" t="b">
        <v>1</v>
      </c>
    </row>
    <row r="179" spans="2:9" ht="12.75">
      <c r="B179" s="6">
        <f t="shared" si="4"/>
        <v>985</v>
      </c>
      <c r="C179" s="22" t="s">
        <v>459</v>
      </c>
      <c r="D179" s="3"/>
      <c r="E179" s="3" t="s">
        <v>377</v>
      </c>
      <c r="F179" s="3" t="s">
        <v>7</v>
      </c>
      <c r="G179" s="6" t="s">
        <v>219</v>
      </c>
      <c r="H179" s="27">
        <v>3</v>
      </c>
      <c r="I179" s="31" t="b">
        <v>1</v>
      </c>
    </row>
    <row r="180" spans="2:9" ht="12.75">
      <c r="B180" s="6">
        <f t="shared" si="4"/>
        <v>986</v>
      </c>
      <c r="C180" s="22" t="s">
        <v>460</v>
      </c>
      <c r="D180" s="3"/>
      <c r="E180" s="3" t="s">
        <v>377</v>
      </c>
      <c r="F180" s="3" t="s">
        <v>7</v>
      </c>
      <c r="G180" s="6" t="s">
        <v>219</v>
      </c>
      <c r="H180" s="27">
        <v>3</v>
      </c>
      <c r="I180" s="31" t="b">
        <v>1</v>
      </c>
    </row>
    <row r="181" spans="2:9" ht="12.75">
      <c r="B181" s="6">
        <f t="shared" si="4"/>
        <v>987</v>
      </c>
      <c r="C181" s="22" t="s">
        <v>461</v>
      </c>
      <c r="D181" s="3"/>
      <c r="E181" s="3" t="s">
        <v>377</v>
      </c>
      <c r="F181" s="3" t="s">
        <v>7</v>
      </c>
      <c r="G181" s="6" t="s">
        <v>219</v>
      </c>
      <c r="H181" s="27">
        <v>3</v>
      </c>
      <c r="I181" s="31" t="b">
        <v>1</v>
      </c>
    </row>
    <row r="182" spans="2:9" ht="12.75">
      <c r="B182" s="6">
        <f t="shared" si="4"/>
        <v>988</v>
      </c>
      <c r="C182" s="22" t="s">
        <v>462</v>
      </c>
      <c r="D182" s="3"/>
      <c r="E182" s="3" t="s">
        <v>377</v>
      </c>
      <c r="F182" s="3" t="s">
        <v>7</v>
      </c>
      <c r="G182" s="6" t="s">
        <v>219</v>
      </c>
      <c r="H182" s="27">
        <v>3</v>
      </c>
      <c r="I182" s="31" t="b">
        <v>1</v>
      </c>
    </row>
    <row r="183" spans="2:9" ht="12.75">
      <c r="B183" s="6">
        <f t="shared" si="4"/>
        <v>989</v>
      </c>
      <c r="C183" s="22" t="s">
        <v>463</v>
      </c>
      <c r="D183" s="3"/>
      <c r="E183" s="3" t="s">
        <v>377</v>
      </c>
      <c r="F183" s="3" t="s">
        <v>7</v>
      </c>
      <c r="G183" s="6" t="s">
        <v>219</v>
      </c>
      <c r="H183" s="27">
        <v>3</v>
      </c>
      <c r="I183" s="31" t="b">
        <v>1</v>
      </c>
    </row>
    <row r="184" spans="2:9" ht="12.75">
      <c r="B184" s="6">
        <f t="shared" si="4"/>
        <v>990</v>
      </c>
      <c r="C184" s="22" t="s">
        <v>464</v>
      </c>
      <c r="D184" s="3"/>
      <c r="E184" s="3" t="s">
        <v>377</v>
      </c>
      <c r="F184" s="3" t="s">
        <v>7</v>
      </c>
      <c r="G184" s="6" t="s">
        <v>219</v>
      </c>
      <c r="H184" s="27">
        <v>3</v>
      </c>
      <c r="I184" s="31" t="b">
        <v>1</v>
      </c>
    </row>
    <row r="185" spans="2:9" ht="12.75">
      <c r="B185" s="6">
        <f t="shared" si="4"/>
        <v>991</v>
      </c>
      <c r="C185" s="22" t="s">
        <v>465</v>
      </c>
      <c r="D185" s="3"/>
      <c r="E185" s="3" t="s">
        <v>377</v>
      </c>
      <c r="F185" s="3" t="s">
        <v>7</v>
      </c>
      <c r="G185" s="6" t="s">
        <v>219</v>
      </c>
      <c r="H185" s="27">
        <v>3</v>
      </c>
      <c r="I185" s="31" t="b">
        <v>1</v>
      </c>
    </row>
    <row r="186" spans="2:9" ht="12.75">
      <c r="B186" s="6">
        <f t="shared" si="4"/>
        <v>992</v>
      </c>
      <c r="C186" s="22" t="s">
        <v>466</v>
      </c>
      <c r="D186" s="3"/>
      <c r="E186" s="3" t="s">
        <v>377</v>
      </c>
      <c r="F186" s="3" t="s">
        <v>7</v>
      </c>
      <c r="G186" s="6" t="s">
        <v>219</v>
      </c>
      <c r="H186" s="27">
        <v>3</v>
      </c>
      <c r="I186" s="31" t="b">
        <v>1</v>
      </c>
    </row>
    <row r="187" spans="2:9" ht="12.75">
      <c r="B187" s="6">
        <f t="shared" si="4"/>
        <v>993</v>
      </c>
      <c r="C187" s="22" t="s">
        <v>467</v>
      </c>
      <c r="D187" s="3"/>
      <c r="E187" s="3" t="s">
        <v>377</v>
      </c>
      <c r="F187" s="3" t="s">
        <v>7</v>
      </c>
      <c r="G187" s="6" t="s">
        <v>219</v>
      </c>
      <c r="H187" s="27">
        <v>3</v>
      </c>
      <c r="I187" s="31" t="b">
        <v>1</v>
      </c>
    </row>
    <row r="188" spans="2:9" ht="12.75">
      <c r="B188" s="6">
        <f t="shared" si="4"/>
        <v>994</v>
      </c>
      <c r="C188" s="22" t="s">
        <v>468</v>
      </c>
      <c r="D188" s="3"/>
      <c r="E188" s="3" t="s">
        <v>377</v>
      </c>
      <c r="F188" s="3" t="s">
        <v>7</v>
      </c>
      <c r="G188" s="6" t="s">
        <v>219</v>
      </c>
      <c r="H188" s="27">
        <v>3</v>
      </c>
      <c r="I188" s="31" t="b">
        <v>1</v>
      </c>
    </row>
    <row r="189" spans="2:9" ht="12.75">
      <c r="B189" s="6">
        <f t="shared" si="4"/>
        <v>995</v>
      </c>
      <c r="C189" s="22" t="s">
        <v>469</v>
      </c>
      <c r="D189" s="3"/>
      <c r="E189" s="3" t="s">
        <v>377</v>
      </c>
      <c r="F189" s="3" t="s">
        <v>7</v>
      </c>
      <c r="G189" s="6" t="s">
        <v>219</v>
      </c>
      <c r="H189" s="27">
        <v>3</v>
      </c>
      <c r="I189" s="31" t="b">
        <v>1</v>
      </c>
    </row>
    <row r="190" spans="2:9" ht="25.5">
      <c r="B190" s="6">
        <f t="shared" si="4"/>
        <v>996</v>
      </c>
      <c r="C190" s="22" t="s">
        <v>470</v>
      </c>
      <c r="D190" s="3"/>
      <c r="E190" s="3" t="s">
        <v>377</v>
      </c>
      <c r="F190" s="3" t="s">
        <v>7</v>
      </c>
      <c r="G190" s="6" t="s">
        <v>219</v>
      </c>
      <c r="H190" s="27">
        <v>3</v>
      </c>
      <c r="I190" s="31" t="b">
        <v>1</v>
      </c>
    </row>
    <row r="191" spans="2:9" ht="12.75">
      <c r="B191" s="6">
        <f t="shared" si="4"/>
        <v>997</v>
      </c>
      <c r="C191" s="22" t="s">
        <v>471</v>
      </c>
      <c r="D191" s="3"/>
      <c r="E191" s="3" t="s">
        <v>377</v>
      </c>
      <c r="F191" s="3" t="s">
        <v>7</v>
      </c>
      <c r="G191" s="6" t="s">
        <v>219</v>
      </c>
      <c r="H191" s="27">
        <v>3</v>
      </c>
      <c r="I191" s="31" t="b">
        <v>1</v>
      </c>
    </row>
    <row r="192" spans="2:9" ht="12.75">
      <c r="B192" s="6">
        <f t="shared" si="4"/>
        <v>998</v>
      </c>
      <c r="C192" s="22" t="s">
        <v>86</v>
      </c>
      <c r="D192" s="3"/>
      <c r="E192" s="3" t="s">
        <v>377</v>
      </c>
      <c r="F192" s="3" t="s">
        <v>7</v>
      </c>
      <c r="G192" s="6" t="s">
        <v>219</v>
      </c>
      <c r="H192" s="27">
        <v>3</v>
      </c>
      <c r="I192" s="31" t="b">
        <v>1</v>
      </c>
    </row>
    <row r="193" spans="2:9" ht="12.75">
      <c r="B193" s="6">
        <f t="shared" si="4"/>
        <v>999</v>
      </c>
      <c r="C193" s="22" t="s">
        <v>472</v>
      </c>
      <c r="D193" s="3"/>
      <c r="E193" s="3" t="s">
        <v>377</v>
      </c>
      <c r="F193" s="3" t="s">
        <v>7</v>
      </c>
      <c r="G193" s="6" t="s">
        <v>219</v>
      </c>
      <c r="H193" s="27">
        <v>3</v>
      </c>
      <c r="I193" s="31" t="b">
        <v>1</v>
      </c>
    </row>
    <row r="194" spans="2:9" ht="12.75">
      <c r="B194" s="6">
        <f t="shared" si="4"/>
        <v>1000</v>
      </c>
      <c r="C194" s="22" t="s">
        <v>36</v>
      </c>
      <c r="D194" s="3"/>
      <c r="E194" s="3" t="s">
        <v>377</v>
      </c>
      <c r="F194" s="3" t="s">
        <v>7</v>
      </c>
      <c r="G194" s="6" t="s">
        <v>219</v>
      </c>
      <c r="H194" s="27">
        <v>3</v>
      </c>
      <c r="I194" s="31" t="b">
        <v>1</v>
      </c>
    </row>
    <row r="195" spans="2:9" ht="25.5">
      <c r="B195" s="6">
        <f t="shared" si="4"/>
        <v>1001</v>
      </c>
      <c r="C195" s="22" t="s">
        <v>507</v>
      </c>
      <c r="D195" s="3" t="s">
        <v>503</v>
      </c>
      <c r="E195" s="3" t="s">
        <v>377</v>
      </c>
      <c r="F195" s="3" t="s">
        <v>7</v>
      </c>
      <c r="G195" s="6" t="s">
        <v>219</v>
      </c>
      <c r="H195" s="27">
        <v>3</v>
      </c>
      <c r="I195" s="31" t="b">
        <v>1</v>
      </c>
    </row>
    <row r="196" spans="2:9" ht="12.75">
      <c r="B196" s="6">
        <f t="shared" si="4"/>
        <v>1002</v>
      </c>
      <c r="C196" s="22" t="s">
        <v>473</v>
      </c>
      <c r="D196" s="3"/>
      <c r="E196" s="3" t="s">
        <v>377</v>
      </c>
      <c r="F196" s="3" t="s">
        <v>7</v>
      </c>
      <c r="G196" s="6" t="s">
        <v>219</v>
      </c>
      <c r="H196" s="27">
        <v>3</v>
      </c>
      <c r="I196" s="31" t="b">
        <v>1</v>
      </c>
    </row>
    <row r="197" spans="2:9" ht="12.75">
      <c r="B197" s="6">
        <f t="shared" si="4"/>
        <v>1003</v>
      </c>
      <c r="C197" s="22" t="s">
        <v>405</v>
      </c>
      <c r="D197" s="3"/>
      <c r="E197" s="3" t="s">
        <v>377</v>
      </c>
      <c r="F197" s="3" t="s">
        <v>7</v>
      </c>
      <c r="G197" s="6" t="s">
        <v>219</v>
      </c>
      <c r="H197" s="27">
        <v>3</v>
      </c>
      <c r="I197" s="31" t="b">
        <v>1</v>
      </c>
    </row>
    <row r="198" spans="2:9" ht="12.75">
      <c r="B198" s="6">
        <f t="shared" si="4"/>
        <v>1004</v>
      </c>
      <c r="C198" s="22" t="s">
        <v>474</v>
      </c>
      <c r="D198" s="3"/>
      <c r="E198" s="3" t="s">
        <v>377</v>
      </c>
      <c r="F198" s="3" t="s">
        <v>7</v>
      </c>
      <c r="G198" s="6" t="s">
        <v>219</v>
      </c>
      <c r="H198" s="27">
        <v>3</v>
      </c>
      <c r="I198" s="31" t="b">
        <v>1</v>
      </c>
    </row>
    <row r="199" spans="2:9" ht="12.75">
      <c r="B199" s="6">
        <f t="shared" si="4"/>
        <v>1005</v>
      </c>
      <c r="C199" s="22" t="s">
        <v>475</v>
      </c>
      <c r="D199" s="3"/>
      <c r="E199" s="3" t="s">
        <v>377</v>
      </c>
      <c r="F199" s="3" t="s">
        <v>7</v>
      </c>
      <c r="G199" s="6" t="s">
        <v>219</v>
      </c>
      <c r="H199" s="27">
        <v>3</v>
      </c>
      <c r="I199" s="31" t="b">
        <v>1</v>
      </c>
    </row>
    <row r="200" spans="2:9" ht="12.75">
      <c r="B200" s="6">
        <f t="shared" si="4"/>
        <v>1006</v>
      </c>
      <c r="C200" s="22" t="s">
        <v>476</v>
      </c>
      <c r="D200" s="3" t="s">
        <v>333</v>
      </c>
      <c r="E200" s="3" t="s">
        <v>377</v>
      </c>
      <c r="F200" s="3" t="s">
        <v>7</v>
      </c>
      <c r="G200" s="6" t="s">
        <v>219</v>
      </c>
      <c r="H200" s="27">
        <v>3</v>
      </c>
      <c r="I200" s="31" t="b">
        <v>1</v>
      </c>
    </row>
    <row r="201" spans="2:9" ht="25.5">
      <c r="B201" s="6">
        <f t="shared" si="4"/>
        <v>1007</v>
      </c>
      <c r="C201" s="22" t="s">
        <v>477</v>
      </c>
      <c r="D201" s="3"/>
      <c r="E201" s="3" t="s">
        <v>377</v>
      </c>
      <c r="F201" s="3" t="s">
        <v>7</v>
      </c>
      <c r="G201" s="6" t="s">
        <v>219</v>
      </c>
      <c r="H201" s="27">
        <v>3</v>
      </c>
      <c r="I201" s="31" t="b">
        <v>1</v>
      </c>
    </row>
    <row r="202" spans="2:9" ht="12.75">
      <c r="B202" s="6">
        <f t="shared" si="4"/>
        <v>1008</v>
      </c>
      <c r="C202" s="22" t="s">
        <v>478</v>
      </c>
      <c r="D202" s="3"/>
      <c r="E202" s="3" t="s">
        <v>377</v>
      </c>
      <c r="F202" s="3" t="s">
        <v>7</v>
      </c>
      <c r="G202" s="6" t="s">
        <v>219</v>
      </c>
      <c r="H202" s="27">
        <v>3</v>
      </c>
      <c r="I202" s="31" t="b">
        <v>1</v>
      </c>
    </row>
    <row r="203" spans="2:9" ht="12.75">
      <c r="B203" s="6">
        <f t="shared" si="4"/>
        <v>1009</v>
      </c>
      <c r="C203" s="22" t="s">
        <v>479</v>
      </c>
      <c r="D203" s="3"/>
      <c r="E203" s="3" t="s">
        <v>377</v>
      </c>
      <c r="F203" s="3" t="s">
        <v>7</v>
      </c>
      <c r="G203" s="6" t="s">
        <v>219</v>
      </c>
      <c r="H203" s="27">
        <v>3</v>
      </c>
      <c r="I203" s="31" t="b">
        <v>1</v>
      </c>
    </row>
    <row r="204" spans="2:9" ht="16.5" customHeight="1">
      <c r="B204" s="6">
        <f t="shared" si="4"/>
        <v>1010</v>
      </c>
      <c r="C204" s="22" t="s">
        <v>480</v>
      </c>
      <c r="D204" s="3"/>
      <c r="E204" s="3" t="s">
        <v>377</v>
      </c>
      <c r="F204" s="3" t="s">
        <v>7</v>
      </c>
      <c r="G204" s="6" t="s">
        <v>219</v>
      </c>
      <c r="H204" s="27">
        <v>3</v>
      </c>
      <c r="I204" s="31" t="b">
        <v>1</v>
      </c>
    </row>
    <row r="205" spans="2:9" ht="12.75">
      <c r="B205" s="6">
        <f t="shared" si="4"/>
        <v>1011</v>
      </c>
      <c r="C205" s="22" t="s">
        <v>481</v>
      </c>
      <c r="D205" s="3"/>
      <c r="E205" s="3" t="s">
        <v>377</v>
      </c>
      <c r="F205" s="3" t="s">
        <v>7</v>
      </c>
      <c r="G205" s="6" t="s">
        <v>219</v>
      </c>
      <c r="H205" s="27">
        <v>3</v>
      </c>
      <c r="I205" s="31" t="b">
        <v>1</v>
      </c>
    </row>
    <row r="206" spans="2:9" ht="12.75">
      <c r="B206" s="6">
        <f t="shared" si="4"/>
        <v>1012</v>
      </c>
      <c r="C206" s="22" t="s">
        <v>482</v>
      </c>
      <c r="D206" s="3"/>
      <c r="E206" s="3" t="s">
        <v>377</v>
      </c>
      <c r="F206" s="3" t="s">
        <v>7</v>
      </c>
      <c r="G206" s="6" t="s">
        <v>219</v>
      </c>
      <c r="H206" s="27">
        <v>3</v>
      </c>
      <c r="I206" s="31" t="b">
        <v>1</v>
      </c>
    </row>
    <row r="207" spans="2:9" ht="12.75">
      <c r="B207" s="6">
        <f t="shared" si="4"/>
        <v>1013</v>
      </c>
      <c r="C207" s="22" t="s">
        <v>483</v>
      </c>
      <c r="D207" s="3"/>
      <c r="E207" s="3" t="s">
        <v>377</v>
      </c>
      <c r="F207" s="3" t="s">
        <v>7</v>
      </c>
      <c r="G207" s="6" t="s">
        <v>219</v>
      </c>
      <c r="H207" s="27">
        <v>3</v>
      </c>
      <c r="I207" s="31" t="b">
        <v>1</v>
      </c>
    </row>
    <row r="208" spans="2:9" ht="12.75">
      <c r="B208" s="6">
        <f t="shared" si="4"/>
        <v>1014</v>
      </c>
      <c r="C208" s="22" t="s">
        <v>489</v>
      </c>
      <c r="D208" s="3" t="s">
        <v>489</v>
      </c>
      <c r="E208" s="3" t="s">
        <v>377</v>
      </c>
      <c r="F208" s="3" t="s">
        <v>7</v>
      </c>
      <c r="G208" s="6" t="s">
        <v>219</v>
      </c>
      <c r="H208" s="27">
        <v>3</v>
      </c>
      <c r="I208" s="31" t="b">
        <v>1</v>
      </c>
    </row>
    <row r="209" spans="2:9" ht="12.75">
      <c r="B209" s="6">
        <f t="shared" si="4"/>
        <v>1015</v>
      </c>
      <c r="C209" s="22" t="s">
        <v>491</v>
      </c>
      <c r="D209" s="3" t="s">
        <v>490</v>
      </c>
      <c r="E209" s="3" t="s">
        <v>377</v>
      </c>
      <c r="F209" s="3" t="s">
        <v>7</v>
      </c>
      <c r="G209" s="6" t="s">
        <v>219</v>
      </c>
      <c r="H209" s="27">
        <v>3</v>
      </c>
      <c r="I209" s="31" t="b">
        <v>1</v>
      </c>
    </row>
    <row r="210" spans="2:9" ht="12.75">
      <c r="B210" s="6">
        <f t="shared" si="4"/>
        <v>1016</v>
      </c>
      <c r="C210" s="22" t="s">
        <v>484</v>
      </c>
      <c r="D210" s="3"/>
      <c r="E210" s="3" t="s">
        <v>377</v>
      </c>
      <c r="F210" s="3" t="s">
        <v>7</v>
      </c>
      <c r="G210" s="6" t="s">
        <v>219</v>
      </c>
      <c r="H210" s="27">
        <v>3</v>
      </c>
      <c r="I210" s="31" t="b">
        <v>1</v>
      </c>
    </row>
    <row r="211" spans="2:9" ht="12.75">
      <c r="B211" s="6">
        <f t="shared" si="4"/>
        <v>1017</v>
      </c>
      <c r="C211" s="22" t="s">
        <v>485</v>
      </c>
      <c r="D211" s="3"/>
      <c r="E211" s="3" t="s">
        <v>377</v>
      </c>
      <c r="F211" s="3" t="s">
        <v>7</v>
      </c>
      <c r="G211" s="6" t="s">
        <v>219</v>
      </c>
      <c r="H211" s="27">
        <v>3</v>
      </c>
      <c r="I211" s="31" t="b">
        <v>1</v>
      </c>
    </row>
    <row r="212" spans="2:9" ht="12.75">
      <c r="B212" s="6">
        <f t="shared" si="4"/>
        <v>1018</v>
      </c>
      <c r="C212" s="22" t="s">
        <v>486</v>
      </c>
      <c r="D212" s="3"/>
      <c r="E212" s="3" t="s">
        <v>377</v>
      </c>
      <c r="F212" s="3" t="s">
        <v>7</v>
      </c>
      <c r="G212" s="6" t="s">
        <v>219</v>
      </c>
      <c r="H212" s="27">
        <v>3</v>
      </c>
      <c r="I212" s="31" t="b">
        <v>1</v>
      </c>
    </row>
    <row r="213" spans="2:9" ht="12.75">
      <c r="B213" s="6">
        <f t="shared" si="4"/>
        <v>1019</v>
      </c>
      <c r="C213" s="22" t="s">
        <v>487</v>
      </c>
      <c r="D213" s="3"/>
      <c r="E213" s="3" t="s">
        <v>377</v>
      </c>
      <c r="F213" s="3" t="s">
        <v>7</v>
      </c>
      <c r="G213" s="6" t="s">
        <v>219</v>
      </c>
      <c r="H213" s="27">
        <v>3</v>
      </c>
      <c r="I213" s="31" t="b">
        <v>1</v>
      </c>
    </row>
    <row r="214" spans="2:9" ht="12.75">
      <c r="B214" s="6">
        <f>B213+1</f>
        <v>1020</v>
      </c>
      <c r="C214" s="22" t="s">
        <v>488</v>
      </c>
      <c r="D214" s="3"/>
      <c r="E214" s="3" t="s">
        <v>377</v>
      </c>
      <c r="F214" s="3" t="s">
        <v>7</v>
      </c>
      <c r="G214" s="6" t="s">
        <v>219</v>
      </c>
      <c r="H214" s="27">
        <v>3</v>
      </c>
      <c r="I214" s="31" t="b">
        <v>1</v>
      </c>
    </row>
    <row r="215" spans="2:19" ht="12.75">
      <c r="B215" s="6">
        <v>45</v>
      </c>
      <c r="C215" s="26" t="s">
        <v>532</v>
      </c>
      <c r="D215" s="26" t="s">
        <v>866</v>
      </c>
      <c r="E215" s="3" t="s">
        <v>70</v>
      </c>
      <c r="F215" s="3" t="s">
        <v>7</v>
      </c>
      <c r="G215" s="6" t="s">
        <v>219</v>
      </c>
      <c r="H215" s="6">
        <v>2</v>
      </c>
      <c r="I215" s="6" t="b">
        <v>0</v>
      </c>
      <c r="J215" s="34"/>
      <c r="K215" s="34"/>
      <c r="L215" s="34"/>
      <c r="M215" s="3"/>
      <c r="N215" s="82" t="s">
        <v>617</v>
      </c>
      <c r="O215" s="3"/>
      <c r="P215" s="9"/>
      <c r="Q215" s="9"/>
      <c r="R215" s="3"/>
      <c r="S215" s="3"/>
    </row>
  </sheetData>
  <sheetProtection/>
  <mergeCells count="1">
    <mergeCell ref="O6:S6"/>
  </mergeCells>
  <conditionalFormatting sqref="C1:C65536">
    <cfRule type="expression" priority="2" dxfId="0" stopIfTrue="1">
      <formula>IF(LEN(C1)+LEN($C$2)&gt;40,1,0)</formula>
    </cfRule>
  </conditionalFormatting>
  <conditionalFormatting sqref="C215">
    <cfRule type="expression" priority="1" dxfId="0" stopIfTrue="1">
      <formula>IF(LEN(C215)+LEN($C$2)&gt;40,1,0)</formula>
    </cfRule>
  </conditionalFormatting>
  <printOptions/>
  <pageMargins left="0.75" right="0.75" top="1" bottom="1" header="0.5" footer="0.5"/>
  <pageSetup horizontalDpi="1200" verticalDpi="1200" orientation="portrait" r:id="rId3"/>
  <legacyDrawing r:id="rId2"/>
</worksheet>
</file>

<file path=xl/worksheets/sheet11.xml><?xml version="1.0" encoding="utf-8"?>
<worksheet xmlns="http://schemas.openxmlformats.org/spreadsheetml/2006/main" xmlns:r="http://schemas.openxmlformats.org/officeDocument/2006/relationships">
  <dimension ref="B1:S122"/>
  <sheetViews>
    <sheetView zoomScalePageLayoutView="0" workbookViewId="0" topLeftCell="A1">
      <pane xSplit="3" ySplit="8" topLeftCell="K33" activePane="bottomRight" state="frozen"/>
      <selection pane="topLeft" activeCell="A1" sqref="A1"/>
      <selection pane="topRight" activeCell="D1" sqref="D1"/>
      <selection pane="bottomLeft" activeCell="A7" sqref="A7"/>
      <selection pane="bottomRight" activeCell="B39" sqref="B39:N39"/>
    </sheetView>
  </sheetViews>
  <sheetFormatPr defaultColWidth="9.140625" defaultRowHeight="12.75"/>
  <cols>
    <col min="1" max="1" width="8.140625" style="0" customWidth="1"/>
    <col min="2" max="2" width="13.28125" style="0" customWidth="1"/>
    <col min="3" max="3" width="26.28125" style="0" customWidth="1"/>
    <col min="4" max="4" width="14.140625" style="0" customWidth="1"/>
    <col min="5" max="7" width="11.00390625" style="0" customWidth="1"/>
    <col min="10" max="10" width="54.28125" style="0" bestFit="1" customWidth="1"/>
    <col min="11" max="12" width="15.28125" style="0" customWidth="1"/>
    <col min="13" max="13" width="13.7109375" style="0" customWidth="1"/>
    <col min="15" max="15" width="15.57421875" style="0" customWidth="1"/>
  </cols>
  <sheetData>
    <row r="1" spans="2:13" ht="12.75">
      <c r="B1" s="19" t="s">
        <v>27</v>
      </c>
      <c r="C1" s="17" t="s">
        <v>362</v>
      </c>
      <c r="D1" s="52" t="s">
        <v>528</v>
      </c>
      <c r="E1" s="51"/>
      <c r="F1" s="51"/>
      <c r="I1" s="5"/>
      <c r="J1" s="5"/>
      <c r="K1" s="5"/>
      <c r="L1" s="5"/>
      <c r="M1" s="5"/>
    </row>
    <row r="2" spans="2:13" ht="12.75">
      <c r="B2" s="19" t="s">
        <v>492</v>
      </c>
      <c r="C2" t="s">
        <v>363</v>
      </c>
      <c r="G2" s="5"/>
      <c r="H2" s="19" t="s">
        <v>208</v>
      </c>
      <c r="I2" s="5"/>
      <c r="J2" s="5"/>
      <c r="K2" s="5"/>
      <c r="L2" s="5"/>
      <c r="M2" s="5"/>
    </row>
    <row r="3" spans="2:13" ht="12.75">
      <c r="B3" s="19" t="s">
        <v>493</v>
      </c>
      <c r="C3" t="s">
        <v>363</v>
      </c>
      <c r="D3" s="12"/>
      <c r="G3" s="5"/>
      <c r="H3" s="5"/>
      <c r="I3" s="5"/>
      <c r="J3" s="5"/>
      <c r="K3" s="5"/>
      <c r="L3" s="5"/>
      <c r="M3" s="5"/>
    </row>
    <row r="4" spans="2:13" ht="12.75">
      <c r="B4" s="19" t="s">
        <v>494</v>
      </c>
      <c r="C4" s="5" t="s">
        <v>362</v>
      </c>
      <c r="D4" s="12"/>
      <c r="G4" s="5"/>
      <c r="H4" s="5"/>
      <c r="I4" s="5"/>
      <c r="J4" s="5"/>
      <c r="K4" s="5"/>
      <c r="L4" s="5"/>
      <c r="M4" s="5"/>
    </row>
    <row r="5" spans="2:13" ht="13.5" thickBot="1">
      <c r="B5" s="19" t="s">
        <v>26</v>
      </c>
      <c r="C5" s="1">
        <v>9000</v>
      </c>
      <c r="D5" s="12"/>
      <c r="G5" s="5"/>
      <c r="H5" s="5"/>
      <c r="I5" s="5"/>
      <c r="J5" s="5"/>
      <c r="K5" s="5"/>
      <c r="L5" s="5"/>
      <c r="M5" s="5"/>
    </row>
    <row r="6" spans="2:19" ht="13.5" thickBot="1">
      <c r="B6" s="5"/>
      <c r="G6" s="5"/>
      <c r="H6" s="5"/>
      <c r="I6" s="5"/>
      <c r="J6" s="5"/>
      <c r="K6" s="5"/>
      <c r="L6" s="5"/>
      <c r="M6" s="5"/>
      <c r="O6" s="84"/>
      <c r="P6" s="84"/>
      <c r="Q6" s="84"/>
      <c r="R6" s="84"/>
      <c r="S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35" t="s">
        <v>10</v>
      </c>
      <c r="H8" s="35" t="s">
        <v>12</v>
      </c>
      <c r="I8" s="35" t="s">
        <v>72</v>
      </c>
      <c r="J8" s="4" t="s">
        <v>22</v>
      </c>
      <c r="K8" s="4" t="s">
        <v>225</v>
      </c>
      <c r="L8" s="4" t="s">
        <v>524</v>
      </c>
      <c r="M8" s="4" t="s">
        <v>24</v>
      </c>
      <c r="N8" s="4" t="s">
        <v>14</v>
      </c>
      <c r="O8" s="8" t="s">
        <v>215</v>
      </c>
      <c r="P8" s="8" t="s">
        <v>16</v>
      </c>
      <c r="Q8" s="8" t="s">
        <v>18</v>
      </c>
      <c r="R8" s="8" t="s">
        <v>18</v>
      </c>
      <c r="S8" s="8" t="s">
        <v>21</v>
      </c>
    </row>
    <row r="9" spans="2:19" ht="13.5" thickTop="1">
      <c r="B9" s="6">
        <v>1</v>
      </c>
      <c r="C9" s="22" t="s">
        <v>44</v>
      </c>
      <c r="D9" s="22" t="s">
        <v>44</v>
      </c>
      <c r="E9" s="3" t="s">
        <v>70</v>
      </c>
      <c r="F9" s="3" t="s">
        <v>7</v>
      </c>
      <c r="G9" s="22" t="s">
        <v>39</v>
      </c>
      <c r="H9" s="23">
        <v>3</v>
      </c>
      <c r="I9" s="23" t="b">
        <v>0</v>
      </c>
      <c r="J9" s="34"/>
      <c r="K9" s="34"/>
      <c r="L9" s="34"/>
      <c r="M9" s="3"/>
      <c r="N9" s="18" t="s">
        <v>201</v>
      </c>
      <c r="O9" s="3"/>
      <c r="P9" s="3" t="s">
        <v>207</v>
      </c>
      <c r="Q9" s="9"/>
      <c r="R9" s="3"/>
      <c r="S9" s="3"/>
    </row>
    <row r="10" spans="2:19" ht="12.75">
      <c r="B10" s="6">
        <f>B9+10</f>
        <v>11</v>
      </c>
      <c r="C10" s="22" t="s">
        <v>44</v>
      </c>
      <c r="D10" s="22" t="s">
        <v>44</v>
      </c>
      <c r="E10" s="3" t="s">
        <v>70</v>
      </c>
      <c r="F10" s="3" t="s">
        <v>7</v>
      </c>
      <c r="G10" s="22" t="s">
        <v>170</v>
      </c>
      <c r="H10" s="23">
        <v>1</v>
      </c>
      <c r="I10" s="23" t="b">
        <v>0</v>
      </c>
      <c r="J10" s="34"/>
      <c r="K10" s="34"/>
      <c r="L10" s="34"/>
      <c r="M10" s="3"/>
      <c r="N10" s="18" t="s">
        <v>202</v>
      </c>
      <c r="O10" s="3"/>
      <c r="P10" s="3" t="s">
        <v>207</v>
      </c>
      <c r="Q10" s="9"/>
      <c r="R10" s="3"/>
      <c r="S10" s="3"/>
    </row>
    <row r="11" spans="2:19" ht="12.75">
      <c r="B11" s="6">
        <f>B10+10</f>
        <v>21</v>
      </c>
      <c r="C11" s="22" t="s">
        <v>74</v>
      </c>
      <c r="D11" s="22" t="s">
        <v>75</v>
      </c>
      <c r="E11" s="3" t="s">
        <v>70</v>
      </c>
      <c r="F11" s="3" t="s">
        <v>7</v>
      </c>
      <c r="G11" s="22" t="s">
        <v>166</v>
      </c>
      <c r="H11" s="23">
        <v>0</v>
      </c>
      <c r="I11" s="23" t="b">
        <v>0</v>
      </c>
      <c r="M11" s="3"/>
      <c r="N11" s="18" t="s">
        <v>181</v>
      </c>
      <c r="O11" s="3"/>
      <c r="P11" s="3" t="s">
        <v>207</v>
      </c>
      <c r="Q11" s="9"/>
      <c r="R11" s="3"/>
      <c r="S11" s="3"/>
    </row>
    <row r="12" spans="2:19" ht="12.75">
      <c r="B12" s="6">
        <f>B11+10</f>
        <v>31</v>
      </c>
      <c r="C12" s="22" t="s">
        <v>76</v>
      </c>
      <c r="D12" s="22" t="s">
        <v>69</v>
      </c>
      <c r="E12" s="3" t="s">
        <v>70</v>
      </c>
      <c r="F12" s="3" t="s">
        <v>7</v>
      </c>
      <c r="G12" s="22" t="s">
        <v>166</v>
      </c>
      <c r="H12" s="23">
        <v>0</v>
      </c>
      <c r="I12" s="23" t="b">
        <v>0</v>
      </c>
      <c r="J12" s="34"/>
      <c r="K12" s="34"/>
      <c r="L12" s="34"/>
      <c r="M12" s="3"/>
      <c r="N12" s="18" t="s">
        <v>182</v>
      </c>
      <c r="O12" s="3"/>
      <c r="P12" s="3" t="s">
        <v>207</v>
      </c>
      <c r="Q12" s="9"/>
      <c r="R12" s="3"/>
      <c r="S12" s="3"/>
    </row>
    <row r="13" spans="2:19" ht="12.75">
      <c r="B13" s="6">
        <f aca="true" t="shared" si="0" ref="B13:B62">B12+10</f>
        <v>41</v>
      </c>
      <c r="C13" s="22" t="s">
        <v>77</v>
      </c>
      <c r="D13" s="22" t="s">
        <v>78</v>
      </c>
      <c r="E13" s="3" t="s">
        <v>70</v>
      </c>
      <c r="F13" s="3" t="s">
        <v>7</v>
      </c>
      <c r="G13" s="22" t="s">
        <v>166</v>
      </c>
      <c r="H13" s="23">
        <v>2</v>
      </c>
      <c r="I13" s="23" t="b">
        <v>0</v>
      </c>
      <c r="M13" s="9"/>
      <c r="N13" s="18" t="s">
        <v>183</v>
      </c>
      <c r="O13" s="3"/>
      <c r="P13" s="3" t="s">
        <v>207</v>
      </c>
      <c r="Q13" s="9"/>
      <c r="R13" s="3"/>
      <c r="S13" s="3"/>
    </row>
    <row r="14" spans="2:19" ht="12.75">
      <c r="B14" s="6">
        <f t="shared" si="0"/>
        <v>51</v>
      </c>
      <c r="C14" s="22" t="s">
        <v>100</v>
      </c>
      <c r="D14" s="22" t="s">
        <v>58</v>
      </c>
      <c r="E14" s="3" t="s">
        <v>364</v>
      </c>
      <c r="F14" s="3" t="s">
        <v>7</v>
      </c>
      <c r="G14" s="22" t="s">
        <v>31</v>
      </c>
      <c r="H14" s="23">
        <v>0</v>
      </c>
      <c r="I14" s="23" t="b">
        <v>0</v>
      </c>
      <c r="J14" s="34"/>
      <c r="K14" s="34"/>
      <c r="L14" s="34"/>
      <c r="M14" s="3"/>
      <c r="N14" s="18" t="s">
        <v>203</v>
      </c>
      <c r="O14" s="3"/>
      <c r="P14" s="3" t="s">
        <v>207</v>
      </c>
      <c r="Q14" s="9"/>
      <c r="R14" s="3"/>
      <c r="S14" s="3"/>
    </row>
    <row r="15" spans="2:19" ht="12.75">
      <c r="B15" s="6">
        <f t="shared" si="0"/>
        <v>61</v>
      </c>
      <c r="C15" s="22" t="s">
        <v>30</v>
      </c>
      <c r="D15" s="22" t="s">
        <v>58</v>
      </c>
      <c r="E15" s="3" t="s">
        <v>70</v>
      </c>
      <c r="F15" s="3" t="s">
        <v>7</v>
      </c>
      <c r="G15" s="22" t="s">
        <v>31</v>
      </c>
      <c r="H15" s="23">
        <v>0</v>
      </c>
      <c r="I15" s="23" t="b">
        <v>0</v>
      </c>
      <c r="J15" s="34"/>
      <c r="K15" s="34"/>
      <c r="L15" s="34"/>
      <c r="M15" s="3"/>
      <c r="N15" s="18" t="s">
        <v>203</v>
      </c>
      <c r="O15" s="3"/>
      <c r="P15" s="3" t="s">
        <v>207</v>
      </c>
      <c r="Q15" s="9"/>
      <c r="R15" s="3"/>
      <c r="S15" s="3"/>
    </row>
    <row r="16" spans="2:19" ht="13.5" customHeight="1">
      <c r="B16" s="6">
        <f t="shared" si="0"/>
        <v>71</v>
      </c>
      <c r="C16" s="22" t="s">
        <v>101</v>
      </c>
      <c r="D16" s="22" t="s">
        <v>58</v>
      </c>
      <c r="E16" s="3" t="s">
        <v>210</v>
      </c>
      <c r="F16" s="3" t="s">
        <v>7</v>
      </c>
      <c r="G16" s="22" t="s">
        <v>31</v>
      </c>
      <c r="H16" s="23">
        <v>0</v>
      </c>
      <c r="I16" s="23" t="b">
        <v>0</v>
      </c>
      <c r="J16" s="34"/>
      <c r="K16" s="34"/>
      <c r="L16" s="34"/>
      <c r="M16" s="3"/>
      <c r="N16" s="18" t="s">
        <v>203</v>
      </c>
      <c r="O16" s="3"/>
      <c r="P16" s="3" t="s">
        <v>207</v>
      </c>
      <c r="Q16" s="9"/>
      <c r="R16" s="3"/>
      <c r="S16" s="3"/>
    </row>
    <row r="17" spans="2:19" ht="13.5" customHeight="1">
      <c r="B17" s="6">
        <f t="shared" si="0"/>
        <v>81</v>
      </c>
      <c r="C17" s="22" t="s">
        <v>258</v>
      </c>
      <c r="D17" s="22" t="s">
        <v>259</v>
      </c>
      <c r="E17" s="3" t="s">
        <v>70</v>
      </c>
      <c r="F17" s="3" t="s">
        <v>7</v>
      </c>
      <c r="G17" s="22" t="s">
        <v>219</v>
      </c>
      <c r="H17" s="23">
        <v>2</v>
      </c>
      <c r="I17" s="23" t="b">
        <v>1</v>
      </c>
      <c r="J17" s="34"/>
      <c r="K17" s="34"/>
      <c r="L17" s="34"/>
      <c r="M17" s="3"/>
      <c r="N17" s="32" t="s">
        <v>260</v>
      </c>
      <c r="O17" s="3"/>
      <c r="P17" s="3" t="s">
        <v>207</v>
      </c>
      <c r="Q17" s="9"/>
      <c r="R17" s="3"/>
      <c r="S17" s="3"/>
    </row>
    <row r="18" spans="2:19" ht="13.5" customHeight="1">
      <c r="B18" s="6">
        <f t="shared" si="0"/>
        <v>91</v>
      </c>
      <c r="C18" s="22" t="s">
        <v>256</v>
      </c>
      <c r="D18" s="22" t="s">
        <v>257</v>
      </c>
      <c r="E18" s="3" t="s">
        <v>70</v>
      </c>
      <c r="F18" s="3" t="s">
        <v>7</v>
      </c>
      <c r="G18" s="22" t="s">
        <v>219</v>
      </c>
      <c r="H18" s="23">
        <v>2</v>
      </c>
      <c r="I18" s="23" t="b">
        <v>1</v>
      </c>
      <c r="J18" s="34"/>
      <c r="K18" s="34"/>
      <c r="L18" s="34"/>
      <c r="M18" s="3"/>
      <c r="N18" s="32" t="s">
        <v>261</v>
      </c>
      <c r="O18" s="3"/>
      <c r="P18" s="3" t="s">
        <v>207</v>
      </c>
      <c r="Q18" s="9"/>
      <c r="R18" s="3"/>
      <c r="S18" s="3"/>
    </row>
    <row r="19" spans="2:19" ht="12.75">
      <c r="B19" s="6">
        <f t="shared" si="0"/>
        <v>101</v>
      </c>
      <c r="C19" s="22" t="s">
        <v>79</v>
      </c>
      <c r="D19" s="22" t="s">
        <v>80</v>
      </c>
      <c r="E19" s="3" t="s">
        <v>70</v>
      </c>
      <c r="F19" s="3" t="s">
        <v>7</v>
      </c>
      <c r="G19" s="22" t="s">
        <v>167</v>
      </c>
      <c r="H19" s="23">
        <v>2</v>
      </c>
      <c r="I19" s="23" t="b">
        <v>1</v>
      </c>
      <c r="J19" s="34"/>
      <c r="K19" s="34"/>
      <c r="L19" s="34"/>
      <c r="M19" s="3"/>
      <c r="N19" s="18" t="s">
        <v>184</v>
      </c>
      <c r="O19" s="3"/>
      <c r="P19" s="3" t="s">
        <v>207</v>
      </c>
      <c r="Q19" s="9"/>
      <c r="R19" s="3"/>
      <c r="S19" s="3"/>
    </row>
    <row r="20" spans="2:19" ht="12.75">
      <c r="B20" s="6">
        <f t="shared" si="0"/>
        <v>111</v>
      </c>
      <c r="C20" s="22" t="s">
        <v>81</v>
      </c>
      <c r="D20" s="22" t="s">
        <v>82</v>
      </c>
      <c r="E20" s="3" t="s">
        <v>70</v>
      </c>
      <c r="F20" s="3" t="s">
        <v>7</v>
      </c>
      <c r="G20" s="22" t="s">
        <v>167</v>
      </c>
      <c r="H20" s="23">
        <v>0</v>
      </c>
      <c r="I20" s="23" t="b">
        <v>1</v>
      </c>
      <c r="J20" s="34"/>
      <c r="K20" s="34"/>
      <c r="L20" s="34"/>
      <c r="M20" s="9"/>
      <c r="N20" s="18" t="s">
        <v>185</v>
      </c>
      <c r="O20" s="3"/>
      <c r="P20" s="3" t="s">
        <v>207</v>
      </c>
      <c r="Q20" s="9"/>
      <c r="R20" s="3"/>
      <c r="S20" s="3"/>
    </row>
    <row r="21" spans="2:19" ht="12.75">
      <c r="B21" s="6">
        <f t="shared" si="0"/>
        <v>121</v>
      </c>
      <c r="C21" s="22" t="s">
        <v>83</v>
      </c>
      <c r="D21" s="22" t="s">
        <v>216</v>
      </c>
      <c r="E21" s="3" t="s">
        <v>70</v>
      </c>
      <c r="F21" s="3" t="s">
        <v>7</v>
      </c>
      <c r="G21" s="22" t="s">
        <v>166</v>
      </c>
      <c r="H21" s="23">
        <v>2</v>
      </c>
      <c r="I21" s="23" t="b">
        <v>1</v>
      </c>
      <c r="J21" s="34"/>
      <c r="K21" s="34"/>
      <c r="L21" s="34"/>
      <c r="M21" s="3"/>
      <c r="N21" s="18" t="s">
        <v>186</v>
      </c>
      <c r="O21" s="3"/>
      <c r="P21" s="26" t="s">
        <v>207</v>
      </c>
      <c r="Q21" s="9"/>
      <c r="R21" s="3"/>
      <c r="S21" s="3"/>
    </row>
    <row r="22" spans="2:19" ht="12.75">
      <c r="B22" s="6">
        <f t="shared" si="0"/>
        <v>131</v>
      </c>
      <c r="C22" s="3" t="s">
        <v>217</v>
      </c>
      <c r="D22" s="3" t="s">
        <v>218</v>
      </c>
      <c r="E22" s="3" t="s">
        <v>70</v>
      </c>
      <c r="F22" s="3" t="s">
        <v>7</v>
      </c>
      <c r="G22" s="30" t="s">
        <v>219</v>
      </c>
      <c r="H22" s="31">
        <v>2</v>
      </c>
      <c r="I22" s="31" t="b">
        <v>0</v>
      </c>
      <c r="J22" s="34"/>
      <c r="K22" s="34"/>
      <c r="L22" s="34"/>
      <c r="M22" s="3"/>
      <c r="N22" s="25">
        <v>50060</v>
      </c>
      <c r="O22" s="3"/>
      <c r="P22" s="26" t="s">
        <v>220</v>
      </c>
      <c r="Q22" s="9"/>
      <c r="R22" s="3"/>
      <c r="S22" s="3"/>
    </row>
    <row r="23" spans="2:19" ht="12.75">
      <c r="B23" s="6">
        <f t="shared" si="0"/>
        <v>141</v>
      </c>
      <c r="C23" s="3" t="s">
        <v>221</v>
      </c>
      <c r="D23" s="3" t="s">
        <v>223</v>
      </c>
      <c r="E23" s="3" t="s">
        <v>70</v>
      </c>
      <c r="F23" s="3" t="s">
        <v>7</v>
      </c>
      <c r="G23" s="30" t="s">
        <v>219</v>
      </c>
      <c r="H23" s="31">
        <v>2</v>
      </c>
      <c r="I23" s="31" t="b">
        <v>0</v>
      </c>
      <c r="J23" s="34"/>
      <c r="K23" s="34"/>
      <c r="L23" s="34"/>
      <c r="M23" s="3"/>
      <c r="N23" s="25">
        <v>50060</v>
      </c>
      <c r="O23" s="3"/>
      <c r="P23" s="26" t="s">
        <v>225</v>
      </c>
      <c r="Q23" s="9"/>
      <c r="R23" s="3"/>
      <c r="S23" s="3"/>
    </row>
    <row r="24" spans="2:19" ht="12.75">
      <c r="B24" s="6">
        <f t="shared" si="0"/>
        <v>151</v>
      </c>
      <c r="C24" s="3" t="s">
        <v>222</v>
      </c>
      <c r="D24" s="3" t="s">
        <v>224</v>
      </c>
      <c r="E24" s="3" t="s">
        <v>70</v>
      </c>
      <c r="F24" s="3" t="s">
        <v>7</v>
      </c>
      <c r="G24" s="30" t="s">
        <v>219</v>
      </c>
      <c r="H24" s="31">
        <v>2</v>
      </c>
      <c r="I24" s="31" t="b">
        <v>0</v>
      </c>
      <c r="J24" s="34"/>
      <c r="K24" s="34"/>
      <c r="L24" s="34"/>
      <c r="M24" s="3"/>
      <c r="N24" s="25">
        <v>50060</v>
      </c>
      <c r="O24" s="3"/>
      <c r="P24" s="26" t="s">
        <v>207</v>
      </c>
      <c r="Q24" s="9"/>
      <c r="R24" s="3"/>
      <c r="S24" s="3"/>
    </row>
    <row r="25" spans="2:19" ht="12.75">
      <c r="B25" s="6">
        <f t="shared" si="0"/>
        <v>161</v>
      </c>
      <c r="C25" s="22" t="s">
        <v>66</v>
      </c>
      <c r="D25" s="22" t="s">
        <v>66</v>
      </c>
      <c r="E25" s="3" t="s">
        <v>70</v>
      </c>
      <c r="F25" s="3" t="s">
        <v>7</v>
      </c>
      <c r="G25" s="22" t="s">
        <v>168</v>
      </c>
      <c r="H25" s="23">
        <v>0</v>
      </c>
      <c r="I25" s="23" t="b">
        <v>0</v>
      </c>
      <c r="J25" s="34"/>
      <c r="K25" s="34"/>
      <c r="L25" s="34"/>
      <c r="M25" s="3"/>
      <c r="N25" s="18" t="s">
        <v>187</v>
      </c>
      <c r="O25" s="3"/>
      <c r="P25" s="26" t="s">
        <v>207</v>
      </c>
      <c r="Q25" s="9"/>
      <c r="R25" s="3"/>
      <c r="S25" s="3"/>
    </row>
    <row r="26" spans="2:19" ht="12.75">
      <c r="B26" s="6">
        <f t="shared" si="0"/>
        <v>171</v>
      </c>
      <c r="C26" s="22" t="s">
        <v>84</v>
      </c>
      <c r="D26" s="22" t="s">
        <v>85</v>
      </c>
      <c r="E26" s="3" t="s">
        <v>70</v>
      </c>
      <c r="F26" s="3" t="s">
        <v>7</v>
      </c>
      <c r="G26" s="22" t="s">
        <v>167</v>
      </c>
      <c r="H26" s="23">
        <v>0</v>
      </c>
      <c r="I26" s="23" t="b">
        <v>1</v>
      </c>
      <c r="J26" s="34"/>
      <c r="K26" s="34"/>
      <c r="L26" s="34"/>
      <c r="M26" s="3"/>
      <c r="N26" s="18" t="s">
        <v>188</v>
      </c>
      <c r="O26" s="3"/>
      <c r="P26" s="3" t="s">
        <v>207</v>
      </c>
      <c r="Q26" s="9"/>
      <c r="R26" s="3"/>
      <c r="S26" s="3"/>
    </row>
    <row r="27" spans="2:19" ht="12.75">
      <c r="B27" s="6">
        <f t="shared" si="0"/>
        <v>181</v>
      </c>
      <c r="C27" s="22" t="s">
        <v>86</v>
      </c>
      <c r="D27" s="22" t="s">
        <v>87</v>
      </c>
      <c r="E27" s="3" t="s">
        <v>70</v>
      </c>
      <c r="F27" s="3" t="s">
        <v>7</v>
      </c>
      <c r="G27" s="22" t="s">
        <v>169</v>
      </c>
      <c r="H27" s="23">
        <v>0</v>
      </c>
      <c r="I27" s="23" t="b">
        <v>0</v>
      </c>
      <c r="J27" s="34"/>
      <c r="K27" s="34"/>
      <c r="L27" s="34"/>
      <c r="M27" s="3"/>
      <c r="N27" s="18" t="s">
        <v>189</v>
      </c>
      <c r="O27" s="3"/>
      <c r="P27" s="3" t="s">
        <v>207</v>
      </c>
      <c r="Q27" s="9"/>
      <c r="R27" s="3"/>
      <c r="S27" s="3"/>
    </row>
    <row r="28" spans="2:19" ht="12.75">
      <c r="B28" s="6">
        <f t="shared" si="0"/>
        <v>191</v>
      </c>
      <c r="C28" s="22" t="s">
        <v>34</v>
      </c>
      <c r="D28" s="22" t="s">
        <v>227</v>
      </c>
      <c r="E28" s="3" t="s">
        <v>70</v>
      </c>
      <c r="F28" s="3" t="s">
        <v>7</v>
      </c>
      <c r="G28" s="22" t="s">
        <v>166</v>
      </c>
      <c r="H28" s="23">
        <v>3</v>
      </c>
      <c r="I28" s="23" t="b">
        <v>1</v>
      </c>
      <c r="J28" s="34"/>
      <c r="K28" s="34"/>
      <c r="L28" s="34"/>
      <c r="M28" s="3"/>
      <c r="N28" s="18" t="s">
        <v>190</v>
      </c>
      <c r="O28" s="3"/>
      <c r="P28" s="3" t="s">
        <v>207</v>
      </c>
      <c r="Q28" s="9"/>
      <c r="R28" s="3"/>
      <c r="S28" s="3"/>
    </row>
    <row r="29" spans="2:19" ht="12.75">
      <c r="B29" s="6">
        <f t="shared" si="0"/>
        <v>201</v>
      </c>
      <c r="C29" s="22" t="s">
        <v>88</v>
      </c>
      <c r="D29" s="22" t="s">
        <v>67</v>
      </c>
      <c r="E29" s="3" t="s">
        <v>70</v>
      </c>
      <c r="F29" s="3" t="s">
        <v>7</v>
      </c>
      <c r="G29" s="22" t="s">
        <v>166</v>
      </c>
      <c r="H29" s="23">
        <v>2</v>
      </c>
      <c r="I29" s="23" t="b">
        <v>0</v>
      </c>
      <c r="J29" s="34"/>
      <c r="K29" s="34"/>
      <c r="L29" s="34"/>
      <c r="M29" s="3"/>
      <c r="N29" s="18" t="s">
        <v>191</v>
      </c>
      <c r="O29" s="3"/>
      <c r="P29" s="3" t="s">
        <v>207</v>
      </c>
      <c r="Q29" s="9"/>
      <c r="R29" s="3"/>
      <c r="S29" s="3"/>
    </row>
    <row r="30" spans="2:19" ht="12.75">
      <c r="B30" s="6">
        <f t="shared" si="0"/>
        <v>211</v>
      </c>
      <c r="C30" s="22" t="s">
        <v>35</v>
      </c>
      <c r="D30" s="22" t="s">
        <v>89</v>
      </c>
      <c r="E30" s="3" t="s">
        <v>70</v>
      </c>
      <c r="F30" s="3" t="s">
        <v>7</v>
      </c>
      <c r="G30" s="22" t="s">
        <v>167</v>
      </c>
      <c r="H30" s="23">
        <v>0</v>
      </c>
      <c r="I30" s="23" t="b">
        <v>1</v>
      </c>
      <c r="J30" s="34"/>
      <c r="K30" s="34"/>
      <c r="L30" s="34"/>
      <c r="M30" s="3"/>
      <c r="N30" s="18" t="s">
        <v>192</v>
      </c>
      <c r="O30" s="3"/>
      <c r="P30" s="3" t="s">
        <v>207</v>
      </c>
      <c r="Q30" s="9"/>
      <c r="R30" s="3"/>
      <c r="S30" s="3"/>
    </row>
    <row r="31" spans="2:19" ht="12.75">
      <c r="B31" s="6">
        <f t="shared" si="0"/>
        <v>221</v>
      </c>
      <c r="C31" s="22" t="s">
        <v>90</v>
      </c>
      <c r="D31" s="22" t="s">
        <v>91</v>
      </c>
      <c r="E31" s="3" t="s">
        <v>70</v>
      </c>
      <c r="F31" s="3" t="s">
        <v>7</v>
      </c>
      <c r="G31" s="22" t="s">
        <v>167</v>
      </c>
      <c r="H31" s="23">
        <v>0</v>
      </c>
      <c r="I31" s="23" t="b">
        <v>1</v>
      </c>
      <c r="J31" s="34"/>
      <c r="K31" s="34"/>
      <c r="L31" s="34"/>
      <c r="M31" s="3"/>
      <c r="N31" s="18" t="s">
        <v>193</v>
      </c>
      <c r="O31" s="3"/>
      <c r="P31" s="3" t="s">
        <v>207</v>
      </c>
      <c r="Q31" s="9"/>
      <c r="R31" s="3"/>
      <c r="S31" s="3"/>
    </row>
    <row r="32" spans="2:19" ht="12.75">
      <c r="B32" s="6">
        <f t="shared" si="0"/>
        <v>231</v>
      </c>
      <c r="C32" s="22" t="s">
        <v>36</v>
      </c>
      <c r="D32" s="22" t="s">
        <v>92</v>
      </c>
      <c r="E32" s="3" t="s">
        <v>70</v>
      </c>
      <c r="F32" s="3" t="s">
        <v>7</v>
      </c>
      <c r="G32" s="22" t="s">
        <v>167</v>
      </c>
      <c r="H32" s="23">
        <v>0</v>
      </c>
      <c r="I32" s="23" t="b">
        <v>1</v>
      </c>
      <c r="J32" s="34"/>
      <c r="K32" s="34"/>
      <c r="L32" s="34"/>
      <c r="M32" s="3"/>
      <c r="N32" s="18" t="s">
        <v>194</v>
      </c>
      <c r="O32" s="3"/>
      <c r="P32" s="3" t="s">
        <v>207</v>
      </c>
      <c r="Q32" s="9"/>
      <c r="R32" s="3"/>
      <c r="S32" s="3"/>
    </row>
    <row r="33" spans="2:19" ht="12.75">
      <c r="B33" s="6">
        <f t="shared" si="0"/>
        <v>241</v>
      </c>
      <c r="C33" s="22" t="s">
        <v>93</v>
      </c>
      <c r="D33" s="22" t="s">
        <v>94</v>
      </c>
      <c r="E33" s="3" t="s">
        <v>70</v>
      </c>
      <c r="F33" s="3" t="s">
        <v>7</v>
      </c>
      <c r="G33" s="22" t="s">
        <v>166</v>
      </c>
      <c r="H33" s="23">
        <v>2</v>
      </c>
      <c r="I33" s="23" t="b">
        <v>1</v>
      </c>
      <c r="J33" s="34"/>
      <c r="K33" s="34"/>
      <c r="L33" s="34"/>
      <c r="M33" s="3"/>
      <c r="N33" s="18" t="s">
        <v>195</v>
      </c>
      <c r="O33" s="3"/>
      <c r="P33" s="3" t="s">
        <v>207</v>
      </c>
      <c r="Q33" s="9"/>
      <c r="R33" s="3"/>
      <c r="S33" s="3"/>
    </row>
    <row r="34" spans="2:19" ht="12.75">
      <c r="B34" s="6">
        <f t="shared" si="0"/>
        <v>251</v>
      </c>
      <c r="C34" s="22" t="s">
        <v>65</v>
      </c>
      <c r="D34" s="22" t="s">
        <v>65</v>
      </c>
      <c r="E34" s="3" t="s">
        <v>70</v>
      </c>
      <c r="F34" s="3" t="s">
        <v>7</v>
      </c>
      <c r="G34" s="22" t="s">
        <v>14</v>
      </c>
      <c r="H34" s="23">
        <v>0</v>
      </c>
      <c r="I34" s="23" t="b">
        <v>0</v>
      </c>
      <c r="J34" s="34"/>
      <c r="K34" s="34"/>
      <c r="L34" s="34"/>
      <c r="M34" s="3"/>
      <c r="N34" s="18" t="s">
        <v>196</v>
      </c>
      <c r="O34" s="3"/>
      <c r="P34" s="3" t="s">
        <v>207</v>
      </c>
      <c r="Q34" s="9"/>
      <c r="R34" s="3"/>
      <c r="S34" s="3"/>
    </row>
    <row r="35" spans="2:19" ht="12.75">
      <c r="B35" s="6">
        <f t="shared" si="0"/>
        <v>261</v>
      </c>
      <c r="C35" s="22" t="s">
        <v>95</v>
      </c>
      <c r="D35" s="22" t="s">
        <v>96</v>
      </c>
      <c r="E35" s="3" t="s">
        <v>70</v>
      </c>
      <c r="F35" s="3" t="s">
        <v>7</v>
      </c>
      <c r="G35" s="22" t="s">
        <v>167</v>
      </c>
      <c r="H35" s="23">
        <v>0</v>
      </c>
      <c r="I35" s="23" t="b">
        <v>1</v>
      </c>
      <c r="J35" s="34"/>
      <c r="K35" s="34"/>
      <c r="L35" s="34"/>
      <c r="M35" s="3"/>
      <c r="N35" s="18" t="s">
        <v>197</v>
      </c>
      <c r="O35" s="3"/>
      <c r="P35" s="3" t="s">
        <v>207</v>
      </c>
      <c r="Q35" s="9"/>
      <c r="R35" s="3"/>
      <c r="S35" s="3"/>
    </row>
    <row r="36" spans="2:19" ht="12.75">
      <c r="B36" s="6">
        <f t="shared" si="0"/>
        <v>271</v>
      </c>
      <c r="C36" s="22" t="s">
        <v>33</v>
      </c>
      <c r="D36" s="22" t="s">
        <v>97</v>
      </c>
      <c r="E36" s="3" t="s">
        <v>70</v>
      </c>
      <c r="F36" s="3" t="s">
        <v>7</v>
      </c>
      <c r="G36" s="22" t="s">
        <v>166</v>
      </c>
      <c r="H36" s="23">
        <v>3</v>
      </c>
      <c r="I36" s="23" t="b">
        <v>1</v>
      </c>
      <c r="J36" s="34"/>
      <c r="K36" s="34"/>
      <c r="L36" s="34"/>
      <c r="M36" s="3"/>
      <c r="N36" s="18" t="s">
        <v>198</v>
      </c>
      <c r="O36" s="3"/>
      <c r="P36" s="3" t="s">
        <v>207</v>
      </c>
      <c r="Q36" s="9"/>
      <c r="R36" s="3"/>
      <c r="S36" s="3"/>
    </row>
    <row r="37" spans="2:19" ht="12.75">
      <c r="B37" s="6">
        <f t="shared" si="0"/>
        <v>281</v>
      </c>
      <c r="C37" s="22" t="s">
        <v>29</v>
      </c>
      <c r="D37" s="22" t="s">
        <v>57</v>
      </c>
      <c r="E37" s="3" t="s">
        <v>70</v>
      </c>
      <c r="F37" s="3" t="s">
        <v>7</v>
      </c>
      <c r="G37" s="22" t="s">
        <v>166</v>
      </c>
      <c r="H37" s="23">
        <v>2</v>
      </c>
      <c r="I37" s="23" t="b">
        <v>1</v>
      </c>
      <c r="J37" s="34"/>
      <c r="K37" s="34"/>
      <c r="L37" s="34"/>
      <c r="M37" s="3"/>
      <c r="N37" s="18" t="s">
        <v>199</v>
      </c>
      <c r="O37" s="3"/>
      <c r="P37" s="3" t="s">
        <v>207</v>
      </c>
      <c r="Q37" s="9"/>
      <c r="R37" s="3"/>
      <c r="S37" s="3"/>
    </row>
    <row r="38" spans="2:19" ht="12.75">
      <c r="B38" s="6">
        <f t="shared" si="0"/>
        <v>291</v>
      </c>
      <c r="C38" s="22" t="s">
        <v>98</v>
      </c>
      <c r="D38" s="22" t="s">
        <v>99</v>
      </c>
      <c r="E38" s="3" t="s">
        <v>70</v>
      </c>
      <c r="F38" s="3" t="s">
        <v>7</v>
      </c>
      <c r="G38" s="22" t="s">
        <v>167</v>
      </c>
      <c r="H38" s="23">
        <v>0</v>
      </c>
      <c r="I38" s="23" t="b">
        <v>1</v>
      </c>
      <c r="J38" s="34"/>
      <c r="K38" s="34"/>
      <c r="L38" s="34"/>
      <c r="M38" s="3"/>
      <c r="N38" s="18" t="s">
        <v>200</v>
      </c>
      <c r="O38" s="3"/>
      <c r="P38" s="3" t="s">
        <v>207</v>
      </c>
      <c r="Q38" s="9"/>
      <c r="R38" s="3"/>
      <c r="S38" s="3"/>
    </row>
    <row r="39" spans="2:19" ht="12.75">
      <c r="B39" s="6">
        <f>B38+10</f>
        <v>301</v>
      </c>
      <c r="C39" s="22" t="s">
        <v>56</v>
      </c>
      <c r="D39" s="22" t="s">
        <v>56</v>
      </c>
      <c r="E39" s="3" t="s">
        <v>70</v>
      </c>
      <c r="F39" s="3" t="s">
        <v>7</v>
      </c>
      <c r="G39" s="22" t="s">
        <v>53</v>
      </c>
      <c r="H39" s="23">
        <v>1</v>
      </c>
      <c r="I39" s="23" t="b">
        <v>0</v>
      </c>
      <c r="J39" s="34"/>
      <c r="K39" s="34"/>
      <c r="L39" s="34"/>
      <c r="M39" s="3"/>
      <c r="N39" s="24" t="s">
        <v>204</v>
      </c>
      <c r="O39" s="3"/>
      <c r="P39" s="3" t="s">
        <v>207</v>
      </c>
      <c r="Q39" s="9"/>
      <c r="R39" s="3"/>
      <c r="S39" s="3"/>
    </row>
    <row r="40" spans="2:19" ht="12.75">
      <c r="B40" s="6">
        <f>B39+10</f>
        <v>311</v>
      </c>
      <c r="C40" s="22" t="s">
        <v>32</v>
      </c>
      <c r="D40" s="22" t="s">
        <v>59</v>
      </c>
      <c r="E40" s="3" t="s">
        <v>70</v>
      </c>
      <c r="F40" s="3" t="s">
        <v>7</v>
      </c>
      <c r="G40" s="22" t="s">
        <v>50</v>
      </c>
      <c r="H40" s="23">
        <v>0</v>
      </c>
      <c r="I40" s="23" t="b">
        <v>0</v>
      </c>
      <c r="J40" s="34"/>
      <c r="K40" s="34"/>
      <c r="L40" s="34"/>
      <c r="M40" s="3"/>
      <c r="N40" s="22" t="s">
        <v>205</v>
      </c>
      <c r="O40" s="3"/>
      <c r="P40" s="3" t="s">
        <v>207</v>
      </c>
      <c r="Q40" s="9"/>
      <c r="R40" s="3"/>
      <c r="S40" s="3"/>
    </row>
    <row r="41" spans="2:19" ht="12.75">
      <c r="B41" s="6">
        <f>B40+10</f>
        <v>321</v>
      </c>
      <c r="C41" s="22" t="s">
        <v>32</v>
      </c>
      <c r="D41" s="22" t="s">
        <v>59</v>
      </c>
      <c r="E41" s="3" t="s">
        <v>70</v>
      </c>
      <c r="F41" s="3" t="s">
        <v>7</v>
      </c>
      <c r="G41" s="22" t="s">
        <v>52</v>
      </c>
      <c r="H41" s="23">
        <v>0</v>
      </c>
      <c r="I41" s="23" t="b">
        <v>0</v>
      </c>
      <c r="J41" s="34"/>
      <c r="K41" s="34"/>
      <c r="L41" s="34"/>
      <c r="M41" s="3"/>
      <c r="N41" s="22" t="s">
        <v>206</v>
      </c>
      <c r="O41" s="3"/>
      <c r="P41" s="3" t="s">
        <v>207</v>
      </c>
      <c r="Q41" s="9"/>
      <c r="R41" s="3"/>
      <c r="S41" s="3"/>
    </row>
    <row r="42" spans="2:19" ht="12.75">
      <c r="B42" s="6">
        <f t="shared" si="0"/>
        <v>331</v>
      </c>
      <c r="C42" s="22" t="s">
        <v>64</v>
      </c>
      <c r="D42" s="22" t="s">
        <v>64</v>
      </c>
      <c r="E42" s="3" t="s">
        <v>70</v>
      </c>
      <c r="F42" s="3" t="s">
        <v>7</v>
      </c>
      <c r="G42" s="22" t="s">
        <v>171</v>
      </c>
      <c r="H42" s="23">
        <v>1</v>
      </c>
      <c r="I42" s="23" t="b">
        <v>0</v>
      </c>
      <c r="J42" s="34"/>
      <c r="K42" s="34"/>
      <c r="L42" s="34"/>
      <c r="M42" s="3"/>
      <c r="N42" s="3"/>
      <c r="O42" s="3"/>
      <c r="P42" s="3" t="s">
        <v>207</v>
      </c>
      <c r="Q42" s="9"/>
      <c r="R42" s="3"/>
      <c r="S42" s="3"/>
    </row>
    <row r="43" spans="2:19" ht="12.75">
      <c r="B43" s="6">
        <f t="shared" si="0"/>
        <v>341</v>
      </c>
      <c r="C43" s="22" t="s">
        <v>102</v>
      </c>
      <c r="D43" s="22" t="s">
        <v>103</v>
      </c>
      <c r="E43" s="3" t="s">
        <v>70</v>
      </c>
      <c r="F43" s="3" t="s">
        <v>7</v>
      </c>
      <c r="G43" s="22" t="s">
        <v>172</v>
      </c>
      <c r="H43" s="23">
        <v>1</v>
      </c>
      <c r="I43" s="23" t="b">
        <v>0</v>
      </c>
      <c r="J43" s="34"/>
      <c r="K43" s="34"/>
      <c r="L43" s="34"/>
      <c r="M43" s="3"/>
      <c r="N43" s="3"/>
      <c r="O43" s="3"/>
      <c r="P43" s="3" t="s">
        <v>207</v>
      </c>
      <c r="Q43" s="9"/>
      <c r="R43" s="3"/>
      <c r="S43" s="3"/>
    </row>
    <row r="44" spans="2:19" ht="12.75">
      <c r="B44" s="6">
        <f t="shared" si="0"/>
        <v>351</v>
      </c>
      <c r="C44" s="22" t="s">
        <v>104</v>
      </c>
      <c r="D44" s="22" t="s">
        <v>105</v>
      </c>
      <c r="E44" s="3" t="s">
        <v>70</v>
      </c>
      <c r="F44" s="3" t="s">
        <v>7</v>
      </c>
      <c r="G44" s="22" t="s">
        <v>172</v>
      </c>
      <c r="H44" s="23">
        <v>1</v>
      </c>
      <c r="I44" s="23" t="b">
        <v>0</v>
      </c>
      <c r="J44" s="34"/>
      <c r="K44" s="34"/>
      <c r="L44" s="34"/>
      <c r="M44" s="3"/>
      <c r="N44" s="3"/>
      <c r="O44" s="3"/>
      <c r="P44" s="3" t="s">
        <v>207</v>
      </c>
      <c r="Q44" s="9"/>
      <c r="R44" s="3"/>
      <c r="S44" s="3"/>
    </row>
    <row r="45" spans="2:19" ht="12.75">
      <c r="B45" s="6">
        <f t="shared" si="0"/>
        <v>361</v>
      </c>
      <c r="C45" s="22" t="s">
        <v>106</v>
      </c>
      <c r="D45" s="22" t="s">
        <v>107</v>
      </c>
      <c r="E45" s="3" t="s">
        <v>70</v>
      </c>
      <c r="F45" s="3" t="s">
        <v>7</v>
      </c>
      <c r="G45" s="22" t="s">
        <v>171</v>
      </c>
      <c r="H45" s="23">
        <v>2</v>
      </c>
      <c r="I45" s="23" t="b">
        <v>0</v>
      </c>
      <c r="J45" s="34"/>
      <c r="K45" s="34"/>
      <c r="L45" s="34"/>
      <c r="M45" s="3"/>
      <c r="N45" s="3"/>
      <c r="O45" s="3"/>
      <c r="P45" s="3" t="s">
        <v>207</v>
      </c>
      <c r="Q45" s="9"/>
      <c r="R45" s="3"/>
      <c r="S45" s="3"/>
    </row>
    <row r="46" spans="2:19" ht="12.75">
      <c r="B46" s="6">
        <f t="shared" si="0"/>
        <v>371</v>
      </c>
      <c r="C46" s="22" t="s">
        <v>108</v>
      </c>
      <c r="D46" s="22" t="s">
        <v>109</v>
      </c>
      <c r="E46" s="3" t="s">
        <v>70</v>
      </c>
      <c r="F46" s="3" t="s">
        <v>7</v>
      </c>
      <c r="G46" s="22" t="s">
        <v>173</v>
      </c>
      <c r="H46" s="23">
        <v>0</v>
      </c>
      <c r="I46" s="23" t="b">
        <v>0</v>
      </c>
      <c r="J46" s="34"/>
      <c r="K46" s="34"/>
      <c r="L46" s="34"/>
      <c r="M46" s="3"/>
      <c r="N46" s="3"/>
      <c r="O46" s="3"/>
      <c r="P46" s="3" t="s">
        <v>207</v>
      </c>
      <c r="Q46" s="9"/>
      <c r="R46" s="3"/>
      <c r="S46" s="3"/>
    </row>
    <row r="47" spans="2:19" ht="12.75">
      <c r="B47" s="6">
        <f t="shared" si="0"/>
        <v>381</v>
      </c>
      <c r="C47" s="22" t="s">
        <v>110</v>
      </c>
      <c r="D47" s="22" t="s">
        <v>111</v>
      </c>
      <c r="E47" s="3" t="s">
        <v>70</v>
      </c>
      <c r="F47" s="3" t="s">
        <v>7</v>
      </c>
      <c r="G47" s="22" t="s">
        <v>174</v>
      </c>
      <c r="H47" s="23">
        <v>2</v>
      </c>
      <c r="I47" s="23" t="b">
        <v>0</v>
      </c>
      <c r="J47" s="34"/>
      <c r="K47" s="34"/>
      <c r="L47" s="34"/>
      <c r="M47" s="3"/>
      <c r="N47" s="3"/>
      <c r="O47" s="3"/>
      <c r="P47" s="3" t="s">
        <v>207</v>
      </c>
      <c r="Q47" s="9"/>
      <c r="R47" s="3"/>
      <c r="S47" s="3"/>
    </row>
    <row r="48" spans="2:19" ht="12.75">
      <c r="B48" s="6">
        <f t="shared" si="0"/>
        <v>391</v>
      </c>
      <c r="C48" s="22" t="s">
        <v>112</v>
      </c>
      <c r="D48" s="22" t="s">
        <v>113</v>
      </c>
      <c r="E48" s="3" t="s">
        <v>70</v>
      </c>
      <c r="F48" s="3" t="s">
        <v>7</v>
      </c>
      <c r="G48" s="22" t="s">
        <v>172</v>
      </c>
      <c r="H48" s="23">
        <v>1</v>
      </c>
      <c r="I48" s="23" t="b">
        <v>0</v>
      </c>
      <c r="J48" s="34"/>
      <c r="K48" s="34"/>
      <c r="L48" s="34"/>
      <c r="M48" s="3"/>
      <c r="N48" s="3"/>
      <c r="O48" s="3"/>
      <c r="P48" s="3" t="s">
        <v>207</v>
      </c>
      <c r="Q48" s="9"/>
      <c r="R48" s="3"/>
      <c r="S48" s="3"/>
    </row>
    <row r="49" spans="2:19" ht="12.75">
      <c r="B49" s="6">
        <f t="shared" si="0"/>
        <v>401</v>
      </c>
      <c r="C49" s="22" t="s">
        <v>114</v>
      </c>
      <c r="D49" s="22" t="s">
        <v>115</v>
      </c>
      <c r="E49" s="3" t="s">
        <v>70</v>
      </c>
      <c r="F49" s="3" t="s">
        <v>7</v>
      </c>
      <c r="G49" s="22" t="s">
        <v>172</v>
      </c>
      <c r="H49" s="23">
        <v>1</v>
      </c>
      <c r="I49" s="23" t="b">
        <v>0</v>
      </c>
      <c r="J49" s="34"/>
      <c r="K49" s="34"/>
      <c r="L49" s="34"/>
      <c r="M49" s="3"/>
      <c r="N49" s="3"/>
      <c r="O49" s="3"/>
      <c r="P49" s="3" t="s">
        <v>207</v>
      </c>
      <c r="Q49" s="9"/>
      <c r="R49" s="3"/>
      <c r="S49" s="3"/>
    </row>
    <row r="50" spans="2:19" ht="12.75">
      <c r="B50" s="6">
        <f t="shared" si="0"/>
        <v>411</v>
      </c>
      <c r="C50" s="22" t="s">
        <v>116</v>
      </c>
      <c r="D50" s="22" t="s">
        <v>117</v>
      </c>
      <c r="E50" s="3" t="s">
        <v>70</v>
      </c>
      <c r="F50" s="3" t="s">
        <v>7</v>
      </c>
      <c r="G50" s="22" t="s">
        <v>172</v>
      </c>
      <c r="H50" s="23">
        <v>1</v>
      </c>
      <c r="I50" s="23" t="b">
        <v>0</v>
      </c>
      <c r="J50" s="34"/>
      <c r="K50" s="34"/>
      <c r="L50" s="34"/>
      <c r="M50" s="3"/>
      <c r="N50" s="3"/>
      <c r="O50" s="3"/>
      <c r="P50" s="3" t="s">
        <v>207</v>
      </c>
      <c r="Q50" s="9"/>
      <c r="R50" s="3"/>
      <c r="S50" s="3"/>
    </row>
    <row r="51" spans="2:19" ht="12.75">
      <c r="B51" s="6">
        <f t="shared" si="0"/>
        <v>421</v>
      </c>
      <c r="C51" s="22" t="s">
        <v>118</v>
      </c>
      <c r="D51" s="22" t="s">
        <v>119</v>
      </c>
      <c r="E51" s="3" t="s">
        <v>70</v>
      </c>
      <c r="F51" s="3" t="s">
        <v>7</v>
      </c>
      <c r="G51" s="22" t="s">
        <v>175</v>
      </c>
      <c r="H51" s="23">
        <v>0</v>
      </c>
      <c r="I51" s="23" t="b">
        <v>0</v>
      </c>
      <c r="J51" s="34"/>
      <c r="K51" s="34"/>
      <c r="L51" s="34"/>
      <c r="M51" s="3"/>
      <c r="N51" s="3"/>
      <c r="O51" s="3"/>
      <c r="P51" s="3" t="s">
        <v>207</v>
      </c>
      <c r="Q51" s="9"/>
      <c r="R51" s="3"/>
      <c r="S51" s="3"/>
    </row>
    <row r="52" spans="2:19" ht="12.75">
      <c r="B52" s="6">
        <f t="shared" si="0"/>
        <v>431</v>
      </c>
      <c r="C52" s="22" t="s">
        <v>120</v>
      </c>
      <c r="D52" s="22" t="s">
        <v>121</v>
      </c>
      <c r="E52" s="3" t="s">
        <v>70</v>
      </c>
      <c r="F52" s="3" t="s">
        <v>7</v>
      </c>
      <c r="G52" s="22" t="s">
        <v>175</v>
      </c>
      <c r="H52" s="23">
        <v>0</v>
      </c>
      <c r="I52" s="23" t="b">
        <v>0</v>
      </c>
      <c r="J52" s="34"/>
      <c r="K52" s="34"/>
      <c r="L52" s="34"/>
      <c r="M52" s="3"/>
      <c r="N52" s="3"/>
      <c r="O52" s="3"/>
      <c r="P52" s="3" t="s">
        <v>207</v>
      </c>
      <c r="Q52" s="9"/>
      <c r="R52" s="3"/>
      <c r="S52" s="3"/>
    </row>
    <row r="53" spans="2:19" ht="12.75">
      <c r="B53" s="6">
        <f t="shared" si="0"/>
        <v>441</v>
      </c>
      <c r="C53" s="22" t="s">
        <v>122</v>
      </c>
      <c r="D53" s="22" t="s">
        <v>123</v>
      </c>
      <c r="E53" s="3" t="s">
        <v>70</v>
      </c>
      <c r="F53" s="3" t="s">
        <v>7</v>
      </c>
      <c r="G53" s="22" t="s">
        <v>175</v>
      </c>
      <c r="H53" s="23">
        <v>0</v>
      </c>
      <c r="I53" s="23" t="b">
        <v>0</v>
      </c>
      <c r="J53" s="34"/>
      <c r="K53" s="34"/>
      <c r="L53" s="34"/>
      <c r="M53" s="3"/>
      <c r="N53" s="3"/>
      <c r="O53" s="3"/>
      <c r="P53" s="3" t="s">
        <v>207</v>
      </c>
      <c r="Q53" s="9"/>
      <c r="R53" s="3"/>
      <c r="S53" s="3"/>
    </row>
    <row r="54" spans="2:19" ht="12.75">
      <c r="B54" s="6">
        <f t="shared" si="0"/>
        <v>451</v>
      </c>
      <c r="C54" s="3" t="s">
        <v>228</v>
      </c>
      <c r="D54" s="3" t="s">
        <v>229</v>
      </c>
      <c r="E54" s="3" t="s">
        <v>70</v>
      </c>
      <c r="F54" s="3" t="s">
        <v>51</v>
      </c>
      <c r="G54" s="30" t="s">
        <v>230</v>
      </c>
      <c r="H54" s="31">
        <v>1</v>
      </c>
      <c r="I54" s="31" t="b">
        <v>0</v>
      </c>
      <c r="J54" s="3"/>
      <c r="K54" s="3"/>
      <c r="L54" s="3"/>
      <c r="M54" s="3"/>
      <c r="N54" s="3"/>
      <c r="O54" s="3"/>
      <c r="P54" s="9"/>
      <c r="Q54" s="9"/>
      <c r="R54" s="3"/>
      <c r="S54" s="3"/>
    </row>
    <row r="55" spans="2:19" ht="12.75">
      <c r="B55" s="6">
        <f t="shared" si="0"/>
        <v>461</v>
      </c>
      <c r="C55" s="3" t="s">
        <v>231</v>
      </c>
      <c r="D55" s="3" t="s">
        <v>231</v>
      </c>
      <c r="E55" s="3" t="s">
        <v>70</v>
      </c>
      <c r="F55" s="3" t="s">
        <v>51</v>
      </c>
      <c r="G55" s="30" t="s">
        <v>232</v>
      </c>
      <c r="H55" s="31">
        <v>1</v>
      </c>
      <c r="I55" s="31" t="b">
        <v>0</v>
      </c>
      <c r="J55" s="29" t="s">
        <v>233</v>
      </c>
      <c r="K55" s="29"/>
      <c r="L55" s="29"/>
      <c r="M55" s="3"/>
      <c r="N55" s="3"/>
      <c r="O55" s="3"/>
      <c r="P55" s="9"/>
      <c r="Q55" s="9"/>
      <c r="R55" s="3"/>
      <c r="S55" s="3"/>
    </row>
    <row r="56" spans="2:19" ht="12.75">
      <c r="B56" s="6">
        <f t="shared" si="0"/>
        <v>471</v>
      </c>
      <c r="C56" s="3" t="s">
        <v>234</v>
      </c>
      <c r="D56" s="3" t="s">
        <v>235</v>
      </c>
      <c r="E56" s="3" t="s">
        <v>70</v>
      </c>
      <c r="F56" s="3" t="s">
        <v>51</v>
      </c>
      <c r="G56" s="30" t="s">
        <v>240</v>
      </c>
      <c r="H56" s="31">
        <v>1</v>
      </c>
      <c r="I56" s="31" t="b">
        <v>0</v>
      </c>
      <c r="J56" s="3" t="s">
        <v>236</v>
      </c>
      <c r="K56" s="3"/>
      <c r="L56" s="3"/>
      <c r="M56" s="3"/>
      <c r="N56" s="3"/>
      <c r="O56" s="3"/>
      <c r="P56" s="9"/>
      <c r="Q56" s="9"/>
      <c r="R56" s="3"/>
      <c r="S56" s="3"/>
    </row>
    <row r="57" spans="2:19" ht="12.75">
      <c r="B57" s="6">
        <f t="shared" si="0"/>
        <v>481</v>
      </c>
      <c r="C57" s="3" t="s">
        <v>238</v>
      </c>
      <c r="D57" s="3" t="s">
        <v>246</v>
      </c>
      <c r="E57" s="3" t="s">
        <v>70</v>
      </c>
      <c r="F57" s="3" t="s">
        <v>51</v>
      </c>
      <c r="G57" s="30" t="s">
        <v>240</v>
      </c>
      <c r="H57" s="31">
        <v>1</v>
      </c>
      <c r="I57" s="31" t="b">
        <v>0</v>
      </c>
      <c r="J57" s="3" t="s">
        <v>237</v>
      </c>
      <c r="K57" s="3"/>
      <c r="L57" s="3"/>
      <c r="M57" s="3"/>
      <c r="N57" s="3"/>
      <c r="O57" s="3"/>
      <c r="P57" s="9"/>
      <c r="Q57" s="9"/>
      <c r="R57" s="3"/>
      <c r="S57" s="3"/>
    </row>
    <row r="58" spans="2:19" ht="12.75">
      <c r="B58" s="6">
        <f t="shared" si="0"/>
        <v>491</v>
      </c>
      <c r="C58" s="3" t="s">
        <v>239</v>
      </c>
      <c r="D58" s="3" t="s">
        <v>247</v>
      </c>
      <c r="E58" s="3" t="s">
        <v>70</v>
      </c>
      <c r="F58" s="3" t="s">
        <v>51</v>
      </c>
      <c r="G58" s="6" t="s">
        <v>240</v>
      </c>
      <c r="H58" s="31">
        <v>1</v>
      </c>
      <c r="I58" s="31" t="b">
        <v>0</v>
      </c>
      <c r="J58" s="3" t="s">
        <v>241</v>
      </c>
      <c r="K58" s="3"/>
      <c r="L58" s="3"/>
      <c r="M58" s="3"/>
      <c r="N58" s="3"/>
      <c r="O58" s="3"/>
      <c r="P58" s="9"/>
      <c r="Q58" s="9"/>
      <c r="R58" s="3"/>
      <c r="S58" s="3"/>
    </row>
    <row r="59" spans="2:19" ht="12.75">
      <c r="B59" s="6">
        <f t="shared" si="0"/>
        <v>501</v>
      </c>
      <c r="C59" s="3" t="s">
        <v>242</v>
      </c>
      <c r="D59" s="3" t="s">
        <v>248</v>
      </c>
      <c r="E59" s="3" t="s">
        <v>70</v>
      </c>
      <c r="F59" s="3" t="s">
        <v>51</v>
      </c>
      <c r="G59" s="30" t="s">
        <v>243</v>
      </c>
      <c r="H59" s="31">
        <v>1</v>
      </c>
      <c r="I59" s="31" t="b">
        <v>0</v>
      </c>
      <c r="J59" s="3" t="s">
        <v>244</v>
      </c>
      <c r="K59" s="3"/>
      <c r="L59" s="3"/>
      <c r="M59" s="3"/>
      <c r="N59" s="3"/>
      <c r="O59" s="3"/>
      <c r="P59" s="9"/>
      <c r="Q59" s="9"/>
      <c r="R59" s="3"/>
      <c r="S59" s="3"/>
    </row>
    <row r="60" spans="2:19" ht="12.75">
      <c r="B60" s="6">
        <f t="shared" si="0"/>
        <v>511</v>
      </c>
      <c r="C60" s="3" t="s">
        <v>245</v>
      </c>
      <c r="D60" s="3" t="s">
        <v>249</v>
      </c>
      <c r="E60" s="3" t="s">
        <v>70</v>
      </c>
      <c r="F60" s="3" t="s">
        <v>51</v>
      </c>
      <c r="G60" s="30" t="s">
        <v>243</v>
      </c>
      <c r="H60" s="31">
        <v>1</v>
      </c>
      <c r="I60" s="31" t="b">
        <v>0</v>
      </c>
      <c r="J60" s="3" t="s">
        <v>250</v>
      </c>
      <c r="K60" s="3"/>
      <c r="L60" s="3"/>
      <c r="M60" s="3"/>
      <c r="N60" s="3"/>
      <c r="O60" s="3"/>
      <c r="P60" s="9"/>
      <c r="Q60" s="9"/>
      <c r="R60" s="3"/>
      <c r="S60" s="3"/>
    </row>
    <row r="61" spans="2:19" ht="12.75">
      <c r="B61" s="6">
        <f t="shared" si="0"/>
        <v>521</v>
      </c>
      <c r="C61" s="3" t="s">
        <v>251</v>
      </c>
      <c r="D61" s="3" t="s">
        <v>252</v>
      </c>
      <c r="E61" s="3" t="s">
        <v>70</v>
      </c>
      <c r="F61" s="3" t="s">
        <v>51</v>
      </c>
      <c r="G61" s="30" t="s">
        <v>10</v>
      </c>
      <c r="H61" s="31">
        <v>1</v>
      </c>
      <c r="I61" s="31" t="b">
        <v>0</v>
      </c>
      <c r="J61" s="3" t="s">
        <v>253</v>
      </c>
      <c r="K61" s="3"/>
      <c r="L61" s="3"/>
      <c r="M61" s="3"/>
      <c r="N61" s="3"/>
      <c r="O61" s="3"/>
      <c r="P61" s="9"/>
      <c r="Q61" s="9"/>
      <c r="R61" s="3"/>
      <c r="S61" s="3"/>
    </row>
    <row r="62" spans="2:19" ht="12.75">
      <c r="B62" s="6">
        <f t="shared" si="0"/>
        <v>531</v>
      </c>
      <c r="C62" s="3" t="s">
        <v>254</v>
      </c>
      <c r="D62" s="3"/>
      <c r="E62" s="3" t="s">
        <v>70</v>
      </c>
      <c r="F62" s="3" t="s">
        <v>51</v>
      </c>
      <c r="G62" s="30" t="s">
        <v>10</v>
      </c>
      <c r="H62" s="31">
        <v>1</v>
      </c>
      <c r="I62" s="31" t="b">
        <v>0</v>
      </c>
      <c r="J62" s="3" t="s">
        <v>255</v>
      </c>
      <c r="K62" s="3"/>
      <c r="L62" s="3"/>
      <c r="M62" s="3"/>
      <c r="N62" s="3"/>
      <c r="O62" s="3"/>
      <c r="P62" s="9"/>
      <c r="Q62" s="9"/>
      <c r="R62" s="3"/>
      <c r="S62" s="3"/>
    </row>
    <row r="63" spans="2:19" ht="12.75">
      <c r="B63" s="6"/>
      <c r="C63" s="3"/>
      <c r="D63" s="3"/>
      <c r="E63" s="3"/>
      <c r="F63" s="3"/>
      <c r="G63" s="6"/>
      <c r="H63" s="6"/>
      <c r="I63" s="6"/>
      <c r="J63" s="3"/>
      <c r="K63" s="3"/>
      <c r="L63" s="3"/>
      <c r="M63" s="3"/>
      <c r="N63" s="3"/>
      <c r="O63" s="3"/>
      <c r="P63" s="9"/>
      <c r="Q63" s="9"/>
      <c r="R63" s="3"/>
      <c r="S63" s="3"/>
    </row>
    <row r="64" spans="2:19" ht="12.75">
      <c r="B64" s="6"/>
      <c r="C64" s="3"/>
      <c r="D64" s="3"/>
      <c r="E64" s="3"/>
      <c r="F64" s="3"/>
      <c r="G64" s="6"/>
      <c r="H64" s="6"/>
      <c r="I64" s="6"/>
      <c r="J64" s="3"/>
      <c r="K64" s="3"/>
      <c r="L64" s="3"/>
      <c r="M64" s="3"/>
      <c r="N64" s="3"/>
      <c r="O64" s="3"/>
      <c r="P64" s="9"/>
      <c r="Q64" s="9"/>
      <c r="R64" s="3"/>
      <c r="S64" s="3"/>
    </row>
    <row r="65" spans="2:19" ht="12.75">
      <c r="B65" s="6"/>
      <c r="C65" s="3"/>
      <c r="D65" s="3"/>
      <c r="E65" s="3"/>
      <c r="F65" s="3"/>
      <c r="G65" s="6"/>
      <c r="H65" s="6"/>
      <c r="I65" s="6"/>
      <c r="J65" s="3"/>
      <c r="K65" s="3"/>
      <c r="L65" s="3"/>
      <c r="M65" s="3"/>
      <c r="N65" s="3"/>
      <c r="O65" s="3"/>
      <c r="P65" s="9"/>
      <c r="Q65" s="9"/>
      <c r="R65" s="3"/>
      <c r="S65" s="3"/>
    </row>
    <row r="66" spans="2:19" ht="12.75">
      <c r="B66" s="6"/>
      <c r="C66" s="3"/>
      <c r="D66" s="3"/>
      <c r="E66" s="3"/>
      <c r="F66" s="3"/>
      <c r="G66" s="6"/>
      <c r="H66" s="6"/>
      <c r="I66" s="6"/>
      <c r="J66" s="3"/>
      <c r="K66" s="3"/>
      <c r="L66" s="3"/>
      <c r="M66" s="3"/>
      <c r="N66" s="3"/>
      <c r="O66" s="3"/>
      <c r="P66" s="9"/>
      <c r="Q66" s="9"/>
      <c r="R66" s="3"/>
      <c r="S66" s="3"/>
    </row>
    <row r="67" spans="2:19" ht="12.75">
      <c r="B67" s="6"/>
      <c r="C67" s="3"/>
      <c r="D67" s="3"/>
      <c r="E67" s="3"/>
      <c r="F67" s="3"/>
      <c r="G67" s="6"/>
      <c r="H67" s="6"/>
      <c r="I67" s="6"/>
      <c r="J67" s="3"/>
      <c r="K67" s="3"/>
      <c r="L67" s="3"/>
      <c r="M67" s="3"/>
      <c r="N67" s="3"/>
      <c r="O67" s="3"/>
      <c r="P67" s="9"/>
      <c r="Q67" s="9"/>
      <c r="R67" s="3"/>
      <c r="S67" s="3"/>
    </row>
    <row r="68" spans="2:19" ht="12.75">
      <c r="B68" s="6"/>
      <c r="C68" s="3"/>
      <c r="D68" s="3"/>
      <c r="E68" s="3"/>
      <c r="F68" s="3"/>
      <c r="G68" s="6"/>
      <c r="H68" s="6"/>
      <c r="I68" s="6"/>
      <c r="J68" s="3"/>
      <c r="K68" s="3"/>
      <c r="L68" s="3"/>
      <c r="M68" s="3"/>
      <c r="N68" s="3"/>
      <c r="O68" s="3"/>
      <c r="P68" s="9"/>
      <c r="Q68" s="9"/>
      <c r="R68" s="3"/>
      <c r="S68" s="3"/>
    </row>
    <row r="69" spans="2:19" ht="12.75">
      <c r="B69" s="6"/>
      <c r="C69" s="3"/>
      <c r="D69" s="3"/>
      <c r="E69" s="3"/>
      <c r="F69" s="3"/>
      <c r="G69" s="6"/>
      <c r="H69" s="6"/>
      <c r="I69" s="6"/>
      <c r="J69" s="3"/>
      <c r="K69" s="3"/>
      <c r="L69" s="3"/>
      <c r="M69" s="3"/>
      <c r="N69" s="3"/>
      <c r="O69" s="3"/>
      <c r="P69" s="9"/>
      <c r="Q69" s="9"/>
      <c r="R69" s="3"/>
      <c r="S69" s="3"/>
    </row>
    <row r="70" spans="2:19" ht="12.75">
      <c r="B70" s="6"/>
      <c r="C70" s="3"/>
      <c r="D70" s="3"/>
      <c r="E70" s="3"/>
      <c r="F70" s="3"/>
      <c r="G70" s="6"/>
      <c r="H70" s="6"/>
      <c r="I70" s="6"/>
      <c r="J70" s="3"/>
      <c r="K70" s="3"/>
      <c r="L70" s="3"/>
      <c r="M70" s="3"/>
      <c r="N70" s="3"/>
      <c r="O70" s="3"/>
      <c r="P70" s="9"/>
      <c r="Q70" s="9"/>
      <c r="R70" s="3"/>
      <c r="S70" s="3"/>
    </row>
    <row r="71" spans="2:19" ht="12.75">
      <c r="B71" s="6"/>
      <c r="C71" s="3"/>
      <c r="D71" s="3"/>
      <c r="E71" s="3"/>
      <c r="F71" s="3"/>
      <c r="G71" s="6"/>
      <c r="H71" s="6"/>
      <c r="I71" s="6"/>
      <c r="J71" s="3"/>
      <c r="K71" s="3"/>
      <c r="L71" s="3"/>
      <c r="M71" s="3"/>
      <c r="N71" s="3"/>
      <c r="O71" s="3"/>
      <c r="P71" s="9"/>
      <c r="Q71" s="9"/>
      <c r="R71" s="3"/>
      <c r="S71" s="3"/>
    </row>
    <row r="72" spans="2:19" ht="12.75">
      <c r="B72" s="6"/>
      <c r="C72" s="3"/>
      <c r="D72" s="3"/>
      <c r="E72" s="3"/>
      <c r="F72" s="3"/>
      <c r="G72" s="6"/>
      <c r="H72" s="6"/>
      <c r="I72" s="6"/>
      <c r="J72" s="3"/>
      <c r="K72" s="3"/>
      <c r="L72" s="3"/>
      <c r="M72" s="3"/>
      <c r="N72" s="3"/>
      <c r="O72" s="3"/>
      <c r="P72" s="9"/>
      <c r="Q72" s="9"/>
      <c r="R72" s="3"/>
      <c r="S72" s="3"/>
    </row>
    <row r="73" spans="2:19" ht="12.75">
      <c r="B73" s="6"/>
      <c r="C73" s="3"/>
      <c r="D73" s="3"/>
      <c r="E73" s="3"/>
      <c r="F73" s="3"/>
      <c r="G73" s="6"/>
      <c r="H73" s="6"/>
      <c r="I73" s="6"/>
      <c r="J73" s="3"/>
      <c r="K73" s="3"/>
      <c r="L73" s="3"/>
      <c r="M73" s="3"/>
      <c r="N73" s="3"/>
      <c r="O73" s="3"/>
      <c r="P73" s="9"/>
      <c r="Q73" s="9"/>
      <c r="R73" s="3"/>
      <c r="S73" s="3"/>
    </row>
    <row r="74" spans="2:19" ht="12.75">
      <c r="B74" s="6"/>
      <c r="C74" s="3"/>
      <c r="D74" s="3"/>
      <c r="E74" s="3"/>
      <c r="F74" s="3"/>
      <c r="G74" s="6"/>
      <c r="H74" s="6"/>
      <c r="I74" s="6"/>
      <c r="J74" s="3"/>
      <c r="K74" s="3"/>
      <c r="L74" s="3"/>
      <c r="M74" s="3"/>
      <c r="N74" s="3"/>
      <c r="O74" s="3"/>
      <c r="P74" s="9"/>
      <c r="Q74" s="9"/>
      <c r="R74" s="3"/>
      <c r="S74" s="3"/>
    </row>
    <row r="75" spans="2:19" ht="12.75">
      <c r="B75" s="6"/>
      <c r="C75" s="3"/>
      <c r="D75" s="3"/>
      <c r="E75" s="3"/>
      <c r="F75" s="3"/>
      <c r="G75" s="6"/>
      <c r="H75" s="6"/>
      <c r="I75" s="6"/>
      <c r="J75" s="3"/>
      <c r="K75" s="3"/>
      <c r="L75" s="3"/>
      <c r="M75" s="3"/>
      <c r="N75" s="3"/>
      <c r="O75" s="3"/>
      <c r="P75" s="9"/>
      <c r="Q75" s="9"/>
      <c r="R75" s="3"/>
      <c r="S75" s="3"/>
    </row>
    <row r="76" spans="2:19" ht="12.75">
      <c r="B76" s="6"/>
      <c r="C76" s="3"/>
      <c r="D76" s="3"/>
      <c r="E76" s="3"/>
      <c r="F76" s="3"/>
      <c r="G76" s="6"/>
      <c r="H76" s="6"/>
      <c r="I76" s="6"/>
      <c r="J76" s="3"/>
      <c r="K76" s="3"/>
      <c r="L76" s="3"/>
      <c r="M76" s="3"/>
      <c r="N76" s="3"/>
      <c r="O76" s="3"/>
      <c r="P76" s="9"/>
      <c r="Q76" s="9"/>
      <c r="R76" s="3"/>
      <c r="S76" s="3"/>
    </row>
    <row r="77" spans="2:19" ht="12.75">
      <c r="B77" s="6"/>
      <c r="C77" s="3"/>
      <c r="D77" s="3"/>
      <c r="E77" s="3"/>
      <c r="F77" s="3"/>
      <c r="G77" s="6"/>
      <c r="H77" s="6"/>
      <c r="I77" s="6"/>
      <c r="J77" s="3"/>
      <c r="K77" s="3"/>
      <c r="L77" s="3"/>
      <c r="M77" s="3"/>
      <c r="N77" s="3"/>
      <c r="O77" s="3"/>
      <c r="P77" s="9"/>
      <c r="Q77" s="9"/>
      <c r="R77" s="3"/>
      <c r="S77" s="3"/>
    </row>
    <row r="78" spans="2:19" ht="12.75">
      <c r="B78" s="6"/>
      <c r="C78" s="3"/>
      <c r="D78" s="3"/>
      <c r="E78" s="3"/>
      <c r="F78" s="3"/>
      <c r="G78" s="6"/>
      <c r="H78" s="6"/>
      <c r="I78" s="6"/>
      <c r="J78" s="3"/>
      <c r="K78" s="3"/>
      <c r="L78" s="3"/>
      <c r="M78" s="3"/>
      <c r="N78" s="3"/>
      <c r="O78" s="3"/>
      <c r="P78" s="9"/>
      <c r="Q78" s="9"/>
      <c r="R78" s="3"/>
      <c r="S78" s="3"/>
    </row>
    <row r="79" spans="2:19" ht="12.75">
      <c r="B79" s="6"/>
      <c r="C79" s="3"/>
      <c r="D79" s="3"/>
      <c r="E79" s="3"/>
      <c r="F79" s="3"/>
      <c r="G79" s="6"/>
      <c r="H79" s="6"/>
      <c r="I79" s="6"/>
      <c r="J79" s="3"/>
      <c r="K79" s="3"/>
      <c r="L79" s="3"/>
      <c r="M79" s="3"/>
      <c r="N79" s="3"/>
      <c r="O79" s="3"/>
      <c r="P79" s="9"/>
      <c r="Q79" s="9"/>
      <c r="R79" s="3"/>
      <c r="S79" s="3"/>
    </row>
    <row r="80" spans="2:19" ht="12.75">
      <c r="B80" s="6"/>
      <c r="C80" s="3"/>
      <c r="D80" s="3"/>
      <c r="E80" s="3"/>
      <c r="F80" s="3"/>
      <c r="G80" s="6"/>
      <c r="H80" s="6"/>
      <c r="I80" s="6"/>
      <c r="J80" s="3"/>
      <c r="K80" s="3"/>
      <c r="L80" s="3"/>
      <c r="M80" s="3"/>
      <c r="N80" s="3"/>
      <c r="O80" s="3"/>
      <c r="P80" s="9"/>
      <c r="Q80" s="9"/>
      <c r="R80" s="3"/>
      <c r="S80" s="3"/>
    </row>
    <row r="81" spans="2:19" ht="12.75">
      <c r="B81" s="6"/>
      <c r="C81" s="3"/>
      <c r="D81" s="3"/>
      <c r="E81" s="3"/>
      <c r="F81" s="3"/>
      <c r="G81" s="6"/>
      <c r="H81" s="6"/>
      <c r="I81" s="6"/>
      <c r="J81" s="3"/>
      <c r="K81" s="3"/>
      <c r="L81" s="3"/>
      <c r="M81" s="3"/>
      <c r="N81" s="3"/>
      <c r="O81" s="3"/>
      <c r="P81" s="9"/>
      <c r="Q81" s="9"/>
      <c r="R81" s="3"/>
      <c r="S81" s="3"/>
    </row>
    <row r="82" spans="2:19" ht="12.75">
      <c r="B82" s="6"/>
      <c r="C82" s="3"/>
      <c r="D82" s="3"/>
      <c r="E82" s="3"/>
      <c r="F82" s="3"/>
      <c r="G82" s="6"/>
      <c r="H82" s="6"/>
      <c r="I82" s="6"/>
      <c r="J82" s="3"/>
      <c r="K82" s="3"/>
      <c r="L82" s="3"/>
      <c r="M82" s="3"/>
      <c r="N82" s="3"/>
      <c r="O82" s="3"/>
      <c r="P82" s="9"/>
      <c r="Q82" s="9"/>
      <c r="R82" s="3"/>
      <c r="S82" s="3"/>
    </row>
    <row r="83" spans="2:19" ht="12.75">
      <c r="B83" s="6"/>
      <c r="C83" s="3"/>
      <c r="D83" s="3"/>
      <c r="E83" s="3"/>
      <c r="F83" s="3"/>
      <c r="G83" s="6"/>
      <c r="H83" s="6"/>
      <c r="I83" s="6"/>
      <c r="J83" s="3"/>
      <c r="K83" s="3"/>
      <c r="L83" s="3"/>
      <c r="M83" s="3"/>
      <c r="N83" s="3"/>
      <c r="O83" s="3"/>
      <c r="P83" s="9"/>
      <c r="Q83" s="9"/>
      <c r="R83" s="3"/>
      <c r="S83" s="3"/>
    </row>
    <row r="84" spans="2:19" ht="12.75">
      <c r="B84" s="6"/>
      <c r="C84" s="3"/>
      <c r="D84" s="3"/>
      <c r="E84" s="3"/>
      <c r="F84" s="3"/>
      <c r="G84" s="6"/>
      <c r="H84" s="6"/>
      <c r="I84" s="6"/>
      <c r="J84" s="3"/>
      <c r="K84" s="3"/>
      <c r="L84" s="3"/>
      <c r="M84" s="3"/>
      <c r="N84" s="3"/>
      <c r="O84" s="3"/>
      <c r="P84" s="9"/>
      <c r="Q84" s="9"/>
      <c r="R84" s="3"/>
      <c r="S84" s="3"/>
    </row>
    <row r="85" spans="2:19" ht="12.75">
      <c r="B85" s="6"/>
      <c r="C85" s="3"/>
      <c r="D85" s="3"/>
      <c r="E85" s="3"/>
      <c r="F85" s="3"/>
      <c r="G85" s="6"/>
      <c r="H85" s="6"/>
      <c r="I85" s="6"/>
      <c r="J85" s="3"/>
      <c r="K85" s="3"/>
      <c r="L85" s="3"/>
      <c r="M85" s="3"/>
      <c r="N85" s="3"/>
      <c r="O85" s="3"/>
      <c r="P85" s="9"/>
      <c r="Q85" s="9"/>
      <c r="R85" s="3"/>
      <c r="S85" s="3"/>
    </row>
    <row r="86" spans="2:19" ht="12.75">
      <c r="B86" s="6"/>
      <c r="C86" s="3"/>
      <c r="D86" s="3"/>
      <c r="E86" s="3"/>
      <c r="F86" s="3"/>
      <c r="G86" s="6"/>
      <c r="H86" s="6"/>
      <c r="I86" s="6"/>
      <c r="J86" s="3"/>
      <c r="K86" s="3"/>
      <c r="L86" s="3"/>
      <c r="M86" s="3"/>
      <c r="N86" s="3"/>
      <c r="O86" s="3"/>
      <c r="P86" s="9"/>
      <c r="Q86" s="9"/>
      <c r="R86" s="3"/>
      <c r="S86" s="3"/>
    </row>
    <row r="87" spans="2:19" ht="12.75">
      <c r="B87" s="6"/>
      <c r="C87" s="3"/>
      <c r="D87" s="3"/>
      <c r="E87" s="3"/>
      <c r="F87" s="3"/>
      <c r="G87" s="6"/>
      <c r="H87" s="6"/>
      <c r="I87" s="6"/>
      <c r="J87" s="3"/>
      <c r="K87" s="3"/>
      <c r="L87" s="3"/>
      <c r="M87" s="3"/>
      <c r="N87" s="3"/>
      <c r="O87" s="3"/>
      <c r="P87" s="9"/>
      <c r="Q87" s="9"/>
      <c r="R87" s="3"/>
      <c r="S87" s="3"/>
    </row>
    <row r="88" spans="2:19" ht="12.75">
      <c r="B88" s="6"/>
      <c r="C88" s="3"/>
      <c r="D88" s="3"/>
      <c r="E88" s="3"/>
      <c r="F88" s="3"/>
      <c r="G88" s="6"/>
      <c r="H88" s="6"/>
      <c r="I88" s="6"/>
      <c r="J88" s="3"/>
      <c r="K88" s="3"/>
      <c r="L88" s="3"/>
      <c r="M88" s="3"/>
      <c r="N88" s="3"/>
      <c r="O88" s="3"/>
      <c r="P88" s="9"/>
      <c r="Q88" s="9"/>
      <c r="R88" s="3"/>
      <c r="S88" s="3"/>
    </row>
    <row r="89" spans="2:19" ht="12.75">
      <c r="B89" s="6"/>
      <c r="C89" s="3"/>
      <c r="D89" s="3"/>
      <c r="E89" s="3"/>
      <c r="F89" s="3"/>
      <c r="G89" s="6"/>
      <c r="H89" s="6"/>
      <c r="I89" s="6"/>
      <c r="J89" s="3"/>
      <c r="K89" s="3"/>
      <c r="L89" s="3"/>
      <c r="M89" s="3"/>
      <c r="N89" s="3"/>
      <c r="O89" s="3"/>
      <c r="P89" s="9"/>
      <c r="Q89" s="9"/>
      <c r="R89" s="3"/>
      <c r="S89" s="3"/>
    </row>
    <row r="90" spans="2:19" ht="12.75">
      <c r="B90" s="6"/>
      <c r="C90" s="3"/>
      <c r="D90" s="3"/>
      <c r="E90" s="3"/>
      <c r="F90" s="3"/>
      <c r="G90" s="6"/>
      <c r="H90" s="6"/>
      <c r="I90" s="6"/>
      <c r="J90" s="3"/>
      <c r="K90" s="3"/>
      <c r="L90" s="3"/>
      <c r="M90" s="3"/>
      <c r="N90" s="3"/>
      <c r="O90" s="3"/>
      <c r="P90" s="9"/>
      <c r="Q90" s="9"/>
      <c r="R90" s="3"/>
      <c r="S90" s="3"/>
    </row>
    <row r="91" spans="2:19" ht="12.75">
      <c r="B91" s="6"/>
      <c r="C91" s="3"/>
      <c r="D91" s="3"/>
      <c r="E91" s="3"/>
      <c r="F91" s="3"/>
      <c r="G91" s="6"/>
      <c r="H91" s="6"/>
      <c r="I91" s="6"/>
      <c r="J91" s="3"/>
      <c r="K91" s="3"/>
      <c r="L91" s="3"/>
      <c r="M91" s="3"/>
      <c r="N91" s="3"/>
      <c r="O91" s="3"/>
      <c r="P91" s="9"/>
      <c r="Q91" s="9"/>
      <c r="R91" s="3"/>
      <c r="S91" s="3"/>
    </row>
    <row r="92" spans="2:19" ht="12.75">
      <c r="B92" s="6"/>
      <c r="C92" s="3"/>
      <c r="D92" s="3"/>
      <c r="E92" s="3"/>
      <c r="F92" s="3"/>
      <c r="G92" s="6"/>
      <c r="H92" s="6"/>
      <c r="I92" s="6"/>
      <c r="J92" s="3"/>
      <c r="K92" s="3"/>
      <c r="L92" s="3"/>
      <c r="M92" s="3"/>
      <c r="N92" s="3"/>
      <c r="O92" s="3"/>
      <c r="P92" s="9"/>
      <c r="Q92" s="9"/>
      <c r="R92" s="3"/>
      <c r="S92" s="3"/>
    </row>
    <row r="93" spans="2:19" ht="12.75">
      <c r="B93" s="6"/>
      <c r="C93" s="3"/>
      <c r="D93" s="3"/>
      <c r="E93" s="3"/>
      <c r="F93" s="3"/>
      <c r="G93" s="6"/>
      <c r="H93" s="6"/>
      <c r="I93" s="6"/>
      <c r="J93" s="3"/>
      <c r="K93" s="3"/>
      <c r="L93" s="3"/>
      <c r="M93" s="3"/>
      <c r="N93" s="3"/>
      <c r="O93" s="3"/>
      <c r="P93" s="9"/>
      <c r="Q93" s="9"/>
      <c r="R93" s="3"/>
      <c r="S93" s="3"/>
    </row>
    <row r="94" spans="2:19" ht="12.75">
      <c r="B94" s="6"/>
      <c r="C94" s="3"/>
      <c r="D94" s="3"/>
      <c r="E94" s="3"/>
      <c r="F94" s="3"/>
      <c r="G94" s="6"/>
      <c r="H94" s="6"/>
      <c r="I94" s="6"/>
      <c r="J94" s="3"/>
      <c r="K94" s="3"/>
      <c r="L94" s="3"/>
      <c r="M94" s="3"/>
      <c r="N94" s="3"/>
      <c r="O94" s="3"/>
      <c r="P94" s="9"/>
      <c r="Q94" s="9"/>
      <c r="R94" s="3"/>
      <c r="S94" s="3"/>
    </row>
    <row r="95" spans="2:19" ht="12.75">
      <c r="B95" s="6"/>
      <c r="C95" s="3"/>
      <c r="D95" s="3"/>
      <c r="E95" s="3"/>
      <c r="F95" s="3"/>
      <c r="G95" s="6"/>
      <c r="H95" s="6"/>
      <c r="I95" s="6"/>
      <c r="J95" s="3"/>
      <c r="K95" s="3"/>
      <c r="L95" s="3"/>
      <c r="M95" s="3"/>
      <c r="N95" s="3"/>
      <c r="O95" s="3"/>
      <c r="P95" s="9"/>
      <c r="Q95" s="9"/>
      <c r="R95" s="3"/>
      <c r="S95" s="3"/>
    </row>
    <row r="96" spans="2:19" ht="12.75">
      <c r="B96" s="6"/>
      <c r="C96" s="3"/>
      <c r="D96" s="3"/>
      <c r="E96" s="3"/>
      <c r="F96" s="3"/>
      <c r="G96" s="6"/>
      <c r="H96" s="6"/>
      <c r="I96" s="6"/>
      <c r="J96" s="3"/>
      <c r="K96" s="3"/>
      <c r="L96" s="3"/>
      <c r="M96" s="3"/>
      <c r="N96" s="3"/>
      <c r="O96" s="3"/>
      <c r="P96" s="9"/>
      <c r="Q96" s="9"/>
      <c r="R96" s="3"/>
      <c r="S96" s="3"/>
    </row>
    <row r="97" spans="2:19" ht="12.75">
      <c r="B97" s="6"/>
      <c r="C97" s="3"/>
      <c r="D97" s="3"/>
      <c r="E97" s="3"/>
      <c r="F97" s="3"/>
      <c r="G97" s="6"/>
      <c r="H97" s="6"/>
      <c r="I97" s="6"/>
      <c r="J97" s="3"/>
      <c r="K97" s="3"/>
      <c r="L97" s="3"/>
      <c r="M97" s="3"/>
      <c r="N97" s="3"/>
      <c r="O97" s="3"/>
      <c r="P97" s="9"/>
      <c r="Q97" s="9"/>
      <c r="R97" s="3"/>
      <c r="S97" s="3"/>
    </row>
    <row r="98" spans="2:19" ht="12.75">
      <c r="B98" s="6"/>
      <c r="C98" s="3"/>
      <c r="D98" s="3"/>
      <c r="E98" s="3"/>
      <c r="F98" s="3"/>
      <c r="G98" s="6"/>
      <c r="H98" s="6"/>
      <c r="I98" s="6"/>
      <c r="J98" s="3"/>
      <c r="K98" s="3"/>
      <c r="L98" s="3"/>
      <c r="M98" s="3"/>
      <c r="N98" s="3"/>
      <c r="O98" s="3"/>
      <c r="P98" s="9"/>
      <c r="Q98" s="9"/>
      <c r="R98" s="3"/>
      <c r="S98" s="3"/>
    </row>
    <row r="99" spans="2:19" ht="12.75">
      <c r="B99" s="6"/>
      <c r="C99" s="3"/>
      <c r="D99" s="3"/>
      <c r="E99" s="3"/>
      <c r="F99" s="3"/>
      <c r="G99" s="6"/>
      <c r="H99" s="6"/>
      <c r="I99" s="6"/>
      <c r="J99" s="3"/>
      <c r="K99" s="3"/>
      <c r="L99" s="3"/>
      <c r="M99" s="3"/>
      <c r="N99" s="3"/>
      <c r="O99" s="3"/>
      <c r="P99" s="9"/>
      <c r="Q99" s="9"/>
      <c r="R99" s="3"/>
      <c r="S99" s="3"/>
    </row>
    <row r="100" spans="2:19" ht="12.75">
      <c r="B100" s="6"/>
      <c r="C100" s="3"/>
      <c r="D100" s="3"/>
      <c r="E100" s="3"/>
      <c r="F100" s="3"/>
      <c r="G100" s="6"/>
      <c r="H100" s="6"/>
      <c r="I100" s="6"/>
      <c r="J100" s="3"/>
      <c r="K100" s="3"/>
      <c r="L100" s="3"/>
      <c r="M100" s="3"/>
      <c r="N100" s="3"/>
      <c r="O100" s="3"/>
      <c r="P100" s="9"/>
      <c r="Q100" s="9"/>
      <c r="R100" s="3"/>
      <c r="S100" s="3"/>
    </row>
    <row r="101" spans="2:19" ht="12.75">
      <c r="B101" s="6"/>
      <c r="C101" s="3"/>
      <c r="D101" s="3"/>
      <c r="E101" s="3"/>
      <c r="F101" s="3"/>
      <c r="G101" s="6"/>
      <c r="H101" s="6"/>
      <c r="I101" s="6"/>
      <c r="J101" s="3"/>
      <c r="K101" s="3"/>
      <c r="L101" s="3"/>
      <c r="M101" s="3"/>
      <c r="N101" s="3"/>
      <c r="O101" s="3"/>
      <c r="P101" s="9"/>
      <c r="Q101" s="9"/>
      <c r="R101" s="3"/>
      <c r="S101" s="3"/>
    </row>
    <row r="102" spans="2:19" ht="12.75">
      <c r="B102" s="6"/>
      <c r="C102" s="3"/>
      <c r="D102" s="3"/>
      <c r="E102" s="3"/>
      <c r="F102" s="3"/>
      <c r="G102" s="6"/>
      <c r="H102" s="6"/>
      <c r="I102" s="6"/>
      <c r="J102" s="3"/>
      <c r="K102" s="3"/>
      <c r="L102" s="3"/>
      <c r="M102" s="3"/>
      <c r="N102" s="3"/>
      <c r="O102" s="3"/>
      <c r="P102" s="9"/>
      <c r="Q102" s="9"/>
      <c r="R102" s="3"/>
      <c r="S102" s="3"/>
    </row>
    <row r="103" spans="2:19" ht="12.75">
      <c r="B103" s="6"/>
      <c r="C103" s="3"/>
      <c r="D103" s="3"/>
      <c r="E103" s="3"/>
      <c r="F103" s="3"/>
      <c r="G103" s="6"/>
      <c r="H103" s="6"/>
      <c r="I103" s="6"/>
      <c r="J103" s="3"/>
      <c r="K103" s="3"/>
      <c r="L103" s="3"/>
      <c r="M103" s="3"/>
      <c r="N103" s="3"/>
      <c r="O103" s="3"/>
      <c r="P103" s="9"/>
      <c r="Q103" s="9"/>
      <c r="R103" s="3"/>
      <c r="S103" s="3"/>
    </row>
    <row r="104" spans="2:19" ht="12.75">
      <c r="B104" s="6"/>
      <c r="C104" s="3"/>
      <c r="D104" s="3"/>
      <c r="E104" s="3"/>
      <c r="F104" s="3"/>
      <c r="G104" s="6"/>
      <c r="H104" s="6"/>
      <c r="I104" s="6"/>
      <c r="J104" s="3"/>
      <c r="K104" s="3"/>
      <c r="L104" s="3"/>
      <c r="M104" s="3"/>
      <c r="N104" s="3"/>
      <c r="O104" s="3"/>
      <c r="P104" s="9"/>
      <c r="Q104" s="9"/>
      <c r="R104" s="3"/>
      <c r="S104" s="3"/>
    </row>
    <row r="105" spans="2:19" ht="12.75">
      <c r="B105" s="6"/>
      <c r="C105" s="3"/>
      <c r="D105" s="3"/>
      <c r="E105" s="3"/>
      <c r="F105" s="3"/>
      <c r="G105" s="6"/>
      <c r="H105" s="6"/>
      <c r="I105" s="6"/>
      <c r="J105" s="3"/>
      <c r="K105" s="3"/>
      <c r="L105" s="3"/>
      <c r="M105" s="3"/>
      <c r="N105" s="3"/>
      <c r="O105" s="3"/>
      <c r="P105" s="9"/>
      <c r="Q105" s="9"/>
      <c r="R105" s="3"/>
      <c r="S105" s="3"/>
    </row>
    <row r="106" spans="2:19" ht="12.75">
      <c r="B106" s="6"/>
      <c r="C106" s="3"/>
      <c r="D106" s="3"/>
      <c r="E106" s="3"/>
      <c r="F106" s="3"/>
      <c r="G106" s="6"/>
      <c r="H106" s="6"/>
      <c r="I106" s="6"/>
      <c r="J106" s="3"/>
      <c r="K106" s="3"/>
      <c r="L106" s="3"/>
      <c r="M106" s="3"/>
      <c r="N106" s="3"/>
      <c r="O106" s="3"/>
      <c r="P106" s="9"/>
      <c r="Q106" s="9"/>
      <c r="R106" s="3"/>
      <c r="S106" s="3"/>
    </row>
    <row r="107" spans="2:19" ht="12.75">
      <c r="B107" s="6"/>
      <c r="C107" s="3"/>
      <c r="D107" s="3"/>
      <c r="E107" s="3"/>
      <c r="F107" s="3"/>
      <c r="G107" s="6"/>
      <c r="H107" s="6"/>
      <c r="I107" s="6"/>
      <c r="J107" s="3"/>
      <c r="K107" s="3"/>
      <c r="L107" s="3"/>
      <c r="M107" s="3"/>
      <c r="N107" s="3"/>
      <c r="O107" s="3"/>
      <c r="P107" s="9"/>
      <c r="Q107" s="9"/>
      <c r="R107" s="3"/>
      <c r="S107" s="3"/>
    </row>
    <row r="108" spans="2:19" ht="12.75">
      <c r="B108" s="6"/>
      <c r="C108" s="3"/>
      <c r="D108" s="3"/>
      <c r="E108" s="3"/>
      <c r="F108" s="3"/>
      <c r="G108" s="6"/>
      <c r="H108" s="6"/>
      <c r="I108" s="6"/>
      <c r="J108" s="3"/>
      <c r="K108" s="3"/>
      <c r="L108" s="3"/>
      <c r="M108" s="3"/>
      <c r="N108" s="3"/>
      <c r="O108" s="3"/>
      <c r="P108" s="9"/>
      <c r="Q108" s="9"/>
      <c r="R108" s="3"/>
      <c r="S108" s="3"/>
    </row>
    <row r="109" spans="2:19" ht="12.75">
      <c r="B109" s="6"/>
      <c r="C109" s="3"/>
      <c r="D109" s="3"/>
      <c r="E109" s="3"/>
      <c r="F109" s="3"/>
      <c r="G109" s="6"/>
      <c r="H109" s="6"/>
      <c r="I109" s="6"/>
      <c r="J109" s="3"/>
      <c r="K109" s="3"/>
      <c r="L109" s="3"/>
      <c r="M109" s="3"/>
      <c r="N109" s="3"/>
      <c r="O109" s="3"/>
      <c r="P109" s="9"/>
      <c r="Q109" s="9"/>
      <c r="R109" s="3"/>
      <c r="S109" s="3"/>
    </row>
    <row r="110" spans="2:19" ht="12.75">
      <c r="B110" s="6"/>
      <c r="C110" s="3"/>
      <c r="D110" s="3"/>
      <c r="E110" s="3"/>
      <c r="F110" s="3"/>
      <c r="G110" s="6"/>
      <c r="H110" s="6"/>
      <c r="I110" s="6"/>
      <c r="J110" s="3"/>
      <c r="K110" s="3"/>
      <c r="L110" s="3"/>
      <c r="M110" s="3"/>
      <c r="N110" s="3"/>
      <c r="O110" s="3"/>
      <c r="P110" s="9"/>
      <c r="Q110" s="9"/>
      <c r="R110" s="3"/>
      <c r="S110" s="3"/>
    </row>
    <row r="111" spans="2:19" ht="12.75">
      <c r="B111" s="6"/>
      <c r="C111" s="3"/>
      <c r="D111" s="3"/>
      <c r="E111" s="3"/>
      <c r="F111" s="3"/>
      <c r="G111" s="6"/>
      <c r="H111" s="6"/>
      <c r="I111" s="6"/>
      <c r="J111" s="3"/>
      <c r="K111" s="3"/>
      <c r="L111" s="3"/>
      <c r="M111" s="3"/>
      <c r="N111" s="3"/>
      <c r="O111" s="3"/>
      <c r="P111" s="9"/>
      <c r="Q111" s="9"/>
      <c r="R111" s="3"/>
      <c r="S111" s="3"/>
    </row>
    <row r="112" spans="2:19" ht="12.75">
      <c r="B112" s="6"/>
      <c r="C112" s="3"/>
      <c r="D112" s="3"/>
      <c r="E112" s="3"/>
      <c r="F112" s="3"/>
      <c r="G112" s="6"/>
      <c r="H112" s="6"/>
      <c r="I112" s="6"/>
      <c r="J112" s="3"/>
      <c r="K112" s="3"/>
      <c r="L112" s="3"/>
      <c r="M112" s="3"/>
      <c r="N112" s="3"/>
      <c r="O112" s="3"/>
      <c r="P112" s="9"/>
      <c r="Q112" s="9"/>
      <c r="R112" s="3"/>
      <c r="S112" s="3"/>
    </row>
    <row r="113" spans="2:19" ht="12.75">
      <c r="B113" s="6"/>
      <c r="C113" s="3"/>
      <c r="D113" s="3"/>
      <c r="E113" s="3"/>
      <c r="F113" s="3"/>
      <c r="G113" s="6"/>
      <c r="H113" s="6"/>
      <c r="I113" s="6"/>
      <c r="J113" s="3"/>
      <c r="K113" s="3"/>
      <c r="L113" s="3"/>
      <c r="M113" s="3"/>
      <c r="N113" s="3"/>
      <c r="O113" s="3"/>
      <c r="P113" s="9"/>
      <c r="Q113" s="9"/>
      <c r="R113" s="3"/>
      <c r="S113" s="3"/>
    </row>
    <row r="114" spans="2:19" ht="12.75">
      <c r="B114" s="6"/>
      <c r="C114" s="3"/>
      <c r="D114" s="3"/>
      <c r="E114" s="3"/>
      <c r="F114" s="3"/>
      <c r="G114" s="6"/>
      <c r="H114" s="6"/>
      <c r="I114" s="6"/>
      <c r="J114" s="3"/>
      <c r="K114" s="3"/>
      <c r="L114" s="3"/>
      <c r="M114" s="3"/>
      <c r="N114" s="3"/>
      <c r="O114" s="3"/>
      <c r="P114" s="9"/>
      <c r="Q114" s="9"/>
      <c r="R114" s="3"/>
      <c r="S114" s="3"/>
    </row>
    <row r="115" spans="2:19" ht="12.75">
      <c r="B115" s="6"/>
      <c r="C115" s="3"/>
      <c r="D115" s="3"/>
      <c r="E115" s="3"/>
      <c r="F115" s="3"/>
      <c r="G115" s="6"/>
      <c r="H115" s="6"/>
      <c r="I115" s="6"/>
      <c r="J115" s="3"/>
      <c r="K115" s="3"/>
      <c r="L115" s="3"/>
      <c r="M115" s="3"/>
      <c r="N115" s="3"/>
      <c r="O115" s="3"/>
      <c r="P115" s="9"/>
      <c r="Q115" s="9"/>
      <c r="R115" s="3"/>
      <c r="S115" s="3"/>
    </row>
    <row r="116" spans="2:19" ht="12.75">
      <c r="B116" s="6"/>
      <c r="C116" s="3"/>
      <c r="D116" s="3"/>
      <c r="E116" s="3"/>
      <c r="F116" s="3"/>
      <c r="G116" s="6"/>
      <c r="H116" s="6"/>
      <c r="I116" s="6"/>
      <c r="J116" s="3"/>
      <c r="K116" s="3"/>
      <c r="L116" s="3"/>
      <c r="M116" s="3"/>
      <c r="N116" s="3"/>
      <c r="O116" s="3"/>
      <c r="P116" s="9"/>
      <c r="Q116" s="9"/>
      <c r="R116" s="3"/>
      <c r="S116" s="3"/>
    </row>
    <row r="117" spans="2:19" ht="12.75">
      <c r="B117" s="6"/>
      <c r="C117" s="3"/>
      <c r="D117" s="3"/>
      <c r="E117" s="3"/>
      <c r="F117" s="3"/>
      <c r="G117" s="6"/>
      <c r="H117" s="6"/>
      <c r="I117" s="6"/>
      <c r="J117" s="3"/>
      <c r="K117" s="3"/>
      <c r="L117" s="3"/>
      <c r="M117" s="3"/>
      <c r="N117" s="3"/>
      <c r="O117" s="3"/>
      <c r="P117" s="9"/>
      <c r="Q117" s="9"/>
      <c r="R117" s="3"/>
      <c r="S117" s="3"/>
    </row>
    <row r="118" spans="2:19" ht="12.75">
      <c r="B118" s="6"/>
      <c r="C118" s="3"/>
      <c r="D118" s="3"/>
      <c r="E118" s="3"/>
      <c r="F118" s="3"/>
      <c r="G118" s="6"/>
      <c r="H118" s="6"/>
      <c r="I118" s="6"/>
      <c r="J118" s="3"/>
      <c r="K118" s="3"/>
      <c r="L118" s="3"/>
      <c r="M118" s="3"/>
      <c r="N118" s="3"/>
      <c r="O118" s="3"/>
      <c r="P118" s="9"/>
      <c r="Q118" s="9"/>
      <c r="R118" s="3"/>
      <c r="S118" s="3"/>
    </row>
    <row r="119" spans="2:19" ht="12.75">
      <c r="B119" s="6"/>
      <c r="C119" s="3"/>
      <c r="D119" s="3"/>
      <c r="E119" s="3"/>
      <c r="F119" s="3"/>
      <c r="G119" s="6"/>
      <c r="H119" s="6"/>
      <c r="I119" s="6"/>
      <c r="J119" s="3"/>
      <c r="K119" s="3"/>
      <c r="L119" s="3"/>
      <c r="M119" s="3"/>
      <c r="N119" s="3"/>
      <c r="O119" s="3"/>
      <c r="P119" s="9"/>
      <c r="Q119" s="9"/>
      <c r="R119" s="3"/>
      <c r="S119" s="3"/>
    </row>
    <row r="120" spans="2:19" ht="12.75">
      <c r="B120" s="6"/>
      <c r="C120" s="3"/>
      <c r="D120" s="3"/>
      <c r="E120" s="3"/>
      <c r="F120" s="3"/>
      <c r="G120" s="6"/>
      <c r="H120" s="6"/>
      <c r="I120" s="6"/>
      <c r="J120" s="3"/>
      <c r="K120" s="3"/>
      <c r="L120" s="3"/>
      <c r="M120" s="3"/>
      <c r="N120" s="3"/>
      <c r="O120" s="3"/>
      <c r="P120" s="9"/>
      <c r="Q120" s="9"/>
      <c r="R120" s="3"/>
      <c r="S120" s="3"/>
    </row>
    <row r="121" spans="2:19" ht="12.75">
      <c r="B121" s="6"/>
      <c r="C121" s="3"/>
      <c r="D121" s="3"/>
      <c r="E121" s="3"/>
      <c r="F121" s="3"/>
      <c r="G121" s="6"/>
      <c r="H121" s="6"/>
      <c r="I121" s="6"/>
      <c r="J121" s="3"/>
      <c r="K121" s="3"/>
      <c r="L121" s="3"/>
      <c r="M121" s="3"/>
      <c r="N121" s="3"/>
      <c r="O121" s="3"/>
      <c r="P121" s="9"/>
      <c r="Q121" s="9"/>
      <c r="R121" s="3"/>
      <c r="S121" s="3"/>
    </row>
    <row r="122" spans="2:19" ht="12.75">
      <c r="B122" s="6"/>
      <c r="C122" s="3"/>
      <c r="D122" s="3"/>
      <c r="E122" s="3"/>
      <c r="F122" s="3"/>
      <c r="I122" s="6"/>
      <c r="J122" s="3"/>
      <c r="K122" s="3"/>
      <c r="L122" s="3"/>
      <c r="M122" s="3"/>
      <c r="N122" s="3"/>
      <c r="O122" s="3"/>
      <c r="P122" s="9"/>
      <c r="Q122" s="9"/>
      <c r="R122" s="3"/>
      <c r="S122" s="3"/>
    </row>
  </sheetData>
  <sheetProtection/>
  <mergeCells count="1">
    <mergeCell ref="O6:S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12.xml><?xml version="1.0" encoding="utf-8"?>
<worksheet xmlns="http://schemas.openxmlformats.org/spreadsheetml/2006/main" xmlns:r="http://schemas.openxmlformats.org/officeDocument/2006/relationships">
  <dimension ref="B1:AH65529"/>
  <sheetViews>
    <sheetView zoomScalePageLayoutView="0" workbookViewId="0" topLeftCell="A1">
      <selection activeCell="B9" sqref="B9"/>
    </sheetView>
  </sheetViews>
  <sheetFormatPr defaultColWidth="9.140625" defaultRowHeight="12.75"/>
  <cols>
    <col min="2" max="2" width="11.421875" style="0" customWidth="1"/>
    <col min="3" max="3" width="26.28125" style="0" customWidth="1"/>
    <col min="4" max="4" width="12.57421875" style="0" customWidth="1"/>
    <col min="5" max="5" width="11.00390625" style="0" customWidth="1"/>
    <col min="6" max="6" width="16.421875" style="0" customWidth="1"/>
    <col min="10" max="10" width="24.140625" style="0" customWidth="1"/>
    <col min="11" max="11" width="13.00390625" style="0" customWidth="1"/>
    <col min="12" max="12" width="12.8515625" style="0" customWidth="1"/>
    <col min="13" max="13" width="13.7109375" style="0" customWidth="1"/>
    <col min="15" max="15" width="14.140625" style="0" customWidth="1"/>
    <col min="22" max="22" width="12.7109375" style="0" customWidth="1"/>
    <col min="23" max="23" width="16.28125" style="0" customWidth="1"/>
    <col min="24" max="24" width="15.7109375" style="0" customWidth="1"/>
    <col min="25" max="25" width="30.57421875" style="0" customWidth="1"/>
    <col min="26" max="26" width="12.00390625" style="0" customWidth="1"/>
    <col min="27" max="27" width="16.421875" style="0" customWidth="1"/>
    <col min="28" max="28" width="35.28125" style="0" customWidth="1"/>
  </cols>
  <sheetData>
    <row r="1" spans="2:26" ht="12.75">
      <c r="B1" s="19" t="s">
        <v>27</v>
      </c>
      <c r="C1" s="17" t="s">
        <v>727</v>
      </c>
      <c r="D1" t="s">
        <v>722</v>
      </c>
      <c r="F1" s="5"/>
      <c r="H1" s="5"/>
      <c r="I1" s="5"/>
      <c r="V1">
        <v>22</v>
      </c>
      <c r="W1">
        <v>23</v>
      </c>
      <c r="X1">
        <v>24</v>
      </c>
      <c r="Y1">
        <v>25</v>
      </c>
      <c r="Z1">
        <v>26</v>
      </c>
    </row>
    <row r="2" spans="2:9" ht="12.75">
      <c r="B2" s="19" t="s">
        <v>492</v>
      </c>
      <c r="E2" s="5"/>
      <c r="G2" s="5"/>
      <c r="H2" s="5"/>
      <c r="I2" s="5"/>
    </row>
    <row r="3" spans="2:9" ht="12.75">
      <c r="B3" s="19" t="s">
        <v>493</v>
      </c>
      <c r="F3" s="5"/>
      <c r="G3" s="5"/>
      <c r="H3" s="5"/>
      <c r="I3" s="5"/>
    </row>
    <row r="4" spans="2:10" ht="12.75">
      <c r="B4" s="19" t="s">
        <v>494</v>
      </c>
      <c r="C4" s="38"/>
      <c r="E4" s="65"/>
      <c r="F4" s="66"/>
      <c r="G4" s="66"/>
      <c r="H4" s="66"/>
      <c r="I4" s="66"/>
      <c r="J4" s="65"/>
    </row>
    <row r="5" spans="2:9" ht="13.5" thickBot="1">
      <c r="B5" s="19" t="s">
        <v>26</v>
      </c>
      <c r="C5" s="1"/>
      <c r="F5" s="5"/>
      <c r="G5" s="5"/>
      <c r="H5" s="5"/>
      <c r="I5" s="5"/>
    </row>
    <row r="6" spans="2:20" ht="13.5" thickBot="1">
      <c r="B6" s="5"/>
      <c r="F6" s="5"/>
      <c r="G6" s="5"/>
      <c r="H6" s="5"/>
      <c r="I6" s="5"/>
      <c r="O6" s="83" t="s">
        <v>25</v>
      </c>
      <c r="P6" s="84"/>
      <c r="Q6" s="84"/>
      <c r="R6" s="84"/>
      <c r="S6" s="84"/>
      <c r="T6" s="85"/>
    </row>
    <row r="7" spans="2:19" ht="12.75">
      <c r="B7" s="2"/>
      <c r="C7" s="13" t="s">
        <v>7</v>
      </c>
      <c r="D7" s="16" t="s">
        <v>54</v>
      </c>
      <c r="E7" s="14"/>
      <c r="F7" s="2"/>
      <c r="G7" s="2"/>
      <c r="H7" s="2" t="s">
        <v>11</v>
      </c>
      <c r="I7" s="2" t="s">
        <v>71</v>
      </c>
      <c r="J7" s="2"/>
      <c r="K7" s="2" t="s">
        <v>525</v>
      </c>
      <c r="L7" s="2" t="s">
        <v>526</v>
      </c>
      <c r="M7" s="2" t="s">
        <v>23</v>
      </c>
      <c r="N7" s="2" t="s">
        <v>13</v>
      </c>
      <c r="O7" s="7"/>
      <c r="P7" s="7"/>
      <c r="Q7" s="7" t="s">
        <v>17</v>
      </c>
      <c r="R7" s="7" t="s">
        <v>19</v>
      </c>
      <c r="S7" s="7" t="s">
        <v>20</v>
      </c>
    </row>
    <row r="8" spans="2:28" ht="13.5" thickBot="1">
      <c r="B8" s="35" t="s">
        <v>5</v>
      </c>
      <c r="C8" s="20" t="s">
        <v>6</v>
      </c>
      <c r="D8" s="21" t="s">
        <v>6</v>
      </c>
      <c r="E8" s="67" t="s">
        <v>8</v>
      </c>
      <c r="F8" s="35" t="s">
        <v>9</v>
      </c>
      <c r="G8" s="35" t="s">
        <v>10</v>
      </c>
      <c r="H8" s="35" t="s">
        <v>12</v>
      </c>
      <c r="I8" s="35" t="s">
        <v>72</v>
      </c>
      <c r="J8" s="35" t="s">
        <v>22</v>
      </c>
      <c r="K8" s="35"/>
      <c r="L8" s="35"/>
      <c r="M8" s="35" t="s">
        <v>24</v>
      </c>
      <c r="N8" s="35" t="s">
        <v>14</v>
      </c>
      <c r="O8" s="54" t="s">
        <v>15</v>
      </c>
      <c r="P8" s="8" t="s">
        <v>16</v>
      </c>
      <c r="Q8" s="8" t="s">
        <v>18</v>
      </c>
      <c r="R8" s="8" t="s">
        <v>18</v>
      </c>
      <c r="S8" s="8" t="s">
        <v>21</v>
      </c>
      <c r="V8" s="59" t="s">
        <v>27</v>
      </c>
      <c r="W8" s="59" t="s">
        <v>492</v>
      </c>
      <c r="X8" s="59" t="s">
        <v>493</v>
      </c>
      <c r="Y8" s="59" t="s">
        <v>724</v>
      </c>
      <c r="Z8" s="59" t="s">
        <v>26</v>
      </c>
      <c r="AA8" s="60" t="s">
        <v>718</v>
      </c>
      <c r="AB8" s="59"/>
    </row>
    <row r="9" spans="2:34" ht="13.5" thickTop="1">
      <c r="B9" s="6">
        <v>1</v>
      </c>
      <c r="C9" s="49" t="s">
        <v>728</v>
      </c>
      <c r="D9" s="3"/>
      <c r="E9" s="3" t="s">
        <v>28</v>
      </c>
      <c r="F9" s="3" t="s">
        <v>46</v>
      </c>
      <c r="G9" s="44" t="s">
        <v>534</v>
      </c>
      <c r="H9" s="27">
        <v>0</v>
      </c>
      <c r="I9" s="3" t="b">
        <v>0</v>
      </c>
      <c r="J9" s="3" t="s">
        <v>813</v>
      </c>
      <c r="K9" s="3"/>
      <c r="L9" s="3">
        <v>1.5</v>
      </c>
      <c r="M9" s="3" t="s">
        <v>577</v>
      </c>
      <c r="N9" s="73" t="s">
        <v>614</v>
      </c>
      <c r="O9" s="3"/>
      <c r="P9" s="34"/>
      <c r="Q9" s="3"/>
      <c r="R9" s="3"/>
      <c r="S9" s="3"/>
      <c r="U9">
        <v>1</v>
      </c>
      <c r="V9" t="str">
        <f>CONCATENATE("DS",$U9)</f>
        <v>DS1</v>
      </c>
      <c r="W9" t="str">
        <f aca="true" t="shared" si="0" ref="W9:X14">V9</f>
        <v>DS1</v>
      </c>
      <c r="X9" t="str">
        <f t="shared" si="0"/>
        <v>DS1</v>
      </c>
      <c r="Y9" s="61" t="s">
        <v>817</v>
      </c>
      <c r="Z9" s="1">
        <v>30000</v>
      </c>
      <c r="AA9" s="69" t="s">
        <v>814</v>
      </c>
      <c r="AB9" s="62"/>
      <c r="AF9" s="70">
        <v>119</v>
      </c>
      <c r="AG9" s="71" t="s">
        <v>730</v>
      </c>
      <c r="AH9" s="62" t="s">
        <v>729</v>
      </c>
    </row>
    <row r="10" spans="2:34" ht="12.75">
      <c r="B10" s="6">
        <v>11</v>
      </c>
      <c r="C10" s="68" t="s">
        <v>728</v>
      </c>
      <c r="D10" s="3"/>
      <c r="E10" s="3" t="s">
        <v>28</v>
      </c>
      <c r="F10" s="3" t="s">
        <v>7</v>
      </c>
      <c r="G10" s="6" t="s">
        <v>350</v>
      </c>
      <c r="H10" s="27">
        <v>0</v>
      </c>
      <c r="I10" s="3" t="b">
        <v>1</v>
      </c>
      <c r="J10" s="3"/>
      <c r="K10" s="3"/>
      <c r="L10" s="3"/>
      <c r="M10" s="3" t="s">
        <v>47</v>
      </c>
      <c r="N10" s="6">
        <v>84382</v>
      </c>
      <c r="O10" s="3"/>
      <c r="P10" s="34"/>
      <c r="Q10" s="9"/>
      <c r="R10" s="3"/>
      <c r="S10" s="3"/>
      <c r="U10">
        <v>1</v>
      </c>
      <c r="V10" t="str">
        <f>CONCATENATE("DS",$U10,"U")</f>
        <v>DS1U</v>
      </c>
      <c r="W10" t="str">
        <f t="shared" si="0"/>
        <v>DS1U</v>
      </c>
      <c r="X10" t="str">
        <f t="shared" si="0"/>
        <v>DS1U</v>
      </c>
      <c r="Y10" s="61" t="s">
        <v>815</v>
      </c>
      <c r="Z10">
        <v>31000</v>
      </c>
      <c r="AA10" s="5" t="str">
        <f>AA$9</f>
        <v>Dist North</v>
      </c>
      <c r="AB10" s="64"/>
      <c r="AF10" s="72">
        <v>120</v>
      </c>
      <c r="AG10" s="46" t="s">
        <v>734</v>
      </c>
      <c r="AH10" s="64" t="s">
        <v>733</v>
      </c>
    </row>
    <row r="11" spans="2:34" ht="12.75">
      <c r="B11" s="6">
        <v>21</v>
      </c>
      <c r="C11" s="68" t="s">
        <v>731</v>
      </c>
      <c r="D11" s="3"/>
      <c r="E11" s="3" t="s">
        <v>28</v>
      </c>
      <c r="F11" s="3" t="s">
        <v>7</v>
      </c>
      <c r="G11" s="6" t="s">
        <v>350</v>
      </c>
      <c r="H11" s="27">
        <v>0</v>
      </c>
      <c r="I11" s="3" t="b">
        <v>1</v>
      </c>
      <c r="J11" s="3"/>
      <c r="K11" s="3"/>
      <c r="L11" s="3"/>
      <c r="M11" s="3"/>
      <c r="N11" s="6" t="s">
        <v>732</v>
      </c>
      <c r="O11" s="3"/>
      <c r="P11" s="34"/>
      <c r="Q11" s="9"/>
      <c r="R11" s="3"/>
      <c r="S11" s="3"/>
      <c r="U11">
        <v>1</v>
      </c>
      <c r="V11" t="str">
        <f>CONCATENATE("DS",$U11,"D")</f>
        <v>DS1D</v>
      </c>
      <c r="W11" t="str">
        <f t="shared" si="0"/>
        <v>DS1D</v>
      </c>
      <c r="X11" t="str">
        <f t="shared" si="0"/>
        <v>DS1D</v>
      </c>
      <c r="Y11" s="61" t="s">
        <v>816</v>
      </c>
      <c r="Z11">
        <v>32000</v>
      </c>
      <c r="AA11" s="5" t="str">
        <f>AA$9</f>
        <v>Dist North</v>
      </c>
      <c r="AB11" s="64"/>
      <c r="AF11" s="72">
        <v>121</v>
      </c>
      <c r="AG11" s="46" t="s">
        <v>738</v>
      </c>
      <c r="AH11" s="64" t="s">
        <v>737</v>
      </c>
    </row>
    <row r="12" spans="2:34" ht="12.75">
      <c r="B12" s="6">
        <v>31</v>
      </c>
      <c r="C12" s="3" t="s">
        <v>735</v>
      </c>
      <c r="D12" s="3" t="s">
        <v>736</v>
      </c>
      <c r="E12" s="3" t="s">
        <v>28</v>
      </c>
      <c r="F12" s="3" t="s">
        <v>7</v>
      </c>
      <c r="G12" s="6" t="s">
        <v>219</v>
      </c>
      <c r="H12" s="27">
        <v>2</v>
      </c>
      <c r="I12" s="9" t="b">
        <v>1</v>
      </c>
      <c r="J12" s="3"/>
      <c r="K12" s="3"/>
      <c r="L12" s="3"/>
      <c r="M12" s="3" t="s">
        <v>47</v>
      </c>
      <c r="N12" s="6">
        <v>49153</v>
      </c>
      <c r="O12" s="3"/>
      <c r="Q12" s="79"/>
      <c r="U12">
        <v>2</v>
      </c>
      <c r="V12" t="str">
        <f>CONCATENATE("DS",$U12)</f>
        <v>DS2</v>
      </c>
      <c r="W12" t="str">
        <f t="shared" si="0"/>
        <v>DS2</v>
      </c>
      <c r="X12" t="str">
        <f t="shared" si="0"/>
        <v>DS2</v>
      </c>
      <c r="Y12" s="61" t="s">
        <v>818</v>
      </c>
      <c r="Z12">
        <v>33000</v>
      </c>
      <c r="AA12" s="5" t="str">
        <f>AA$9</f>
        <v>Dist North</v>
      </c>
      <c r="AB12" s="64"/>
      <c r="AF12" s="72">
        <v>122</v>
      </c>
      <c r="AG12" s="46" t="s">
        <v>740</v>
      </c>
      <c r="AH12" s="64" t="s">
        <v>739</v>
      </c>
    </row>
    <row r="13" spans="2:34" ht="12.75">
      <c r="B13" s="6">
        <v>41</v>
      </c>
      <c r="C13" s="3" t="s">
        <v>336</v>
      </c>
      <c r="D13" s="3"/>
      <c r="E13" s="3" t="s">
        <v>28</v>
      </c>
      <c r="F13" s="3" t="s">
        <v>7</v>
      </c>
      <c r="G13" s="6" t="s">
        <v>311</v>
      </c>
      <c r="H13" s="27">
        <v>1</v>
      </c>
      <c r="I13" s="3" t="b">
        <v>1</v>
      </c>
      <c r="J13" s="3"/>
      <c r="K13" s="3"/>
      <c r="L13" s="3">
        <v>500</v>
      </c>
      <c r="M13" s="3" t="s">
        <v>305</v>
      </c>
      <c r="N13" s="3">
        <v>78943</v>
      </c>
      <c r="O13" s="3"/>
      <c r="U13">
        <v>2</v>
      </c>
      <c r="V13" t="str">
        <f>CONCATENATE("DS",$U13,"U")</f>
        <v>DS2U</v>
      </c>
      <c r="W13" t="str">
        <f t="shared" si="0"/>
        <v>DS2U</v>
      </c>
      <c r="X13" t="str">
        <f t="shared" si="0"/>
        <v>DS2U</v>
      </c>
      <c r="Y13" s="61" t="s">
        <v>819</v>
      </c>
      <c r="Z13">
        <v>34000</v>
      </c>
      <c r="AA13" s="5" t="str">
        <f>AA$9</f>
        <v>Dist North</v>
      </c>
      <c r="AB13" s="64"/>
      <c r="AF13" s="72">
        <v>123</v>
      </c>
      <c r="AG13" s="46" t="s">
        <v>742</v>
      </c>
      <c r="AH13" s="64" t="s">
        <v>741</v>
      </c>
    </row>
    <row r="14" spans="2:34" ht="12" customHeight="1">
      <c r="B14" s="6">
        <v>51</v>
      </c>
      <c r="C14" s="27" t="s">
        <v>32</v>
      </c>
      <c r="D14" s="3" t="s">
        <v>59</v>
      </c>
      <c r="E14" s="3" t="s">
        <v>28</v>
      </c>
      <c r="F14" s="3" t="s">
        <v>7</v>
      </c>
      <c r="G14" s="44" t="s">
        <v>52</v>
      </c>
      <c r="H14" s="27">
        <v>1</v>
      </c>
      <c r="I14" s="3" t="b">
        <v>0</v>
      </c>
      <c r="J14" s="3"/>
      <c r="K14" s="3">
        <v>3</v>
      </c>
      <c r="L14" s="3">
        <v>35</v>
      </c>
      <c r="M14" s="3"/>
      <c r="N14" s="73" t="s">
        <v>206</v>
      </c>
      <c r="O14" s="3"/>
      <c r="U14">
        <v>2</v>
      </c>
      <c r="V14" t="str">
        <f>CONCATENATE("DS",$U14,"D")</f>
        <v>DS2D</v>
      </c>
      <c r="W14" t="str">
        <f t="shared" si="0"/>
        <v>DS2D</v>
      </c>
      <c r="X14" t="str">
        <f t="shared" si="0"/>
        <v>DS2D</v>
      </c>
      <c r="Y14" s="61" t="s">
        <v>820</v>
      </c>
      <c r="Z14">
        <v>35000</v>
      </c>
      <c r="AA14" s="5" t="str">
        <f>AA$9</f>
        <v>Dist North</v>
      </c>
      <c r="AB14" s="64"/>
      <c r="AF14" s="72">
        <v>124</v>
      </c>
      <c r="AG14" s="46" t="s">
        <v>744</v>
      </c>
      <c r="AH14" s="64" t="s">
        <v>743</v>
      </c>
    </row>
    <row r="15" spans="2:34" ht="12.75">
      <c r="B15" s="6">
        <v>61</v>
      </c>
      <c r="C15" s="27" t="s">
        <v>56</v>
      </c>
      <c r="D15" s="3"/>
      <c r="E15" s="3" t="s">
        <v>28</v>
      </c>
      <c r="F15" s="3" t="s">
        <v>7</v>
      </c>
      <c r="G15" s="44" t="s">
        <v>53</v>
      </c>
      <c r="H15" s="27">
        <v>2</v>
      </c>
      <c r="I15" s="3" t="b">
        <v>0</v>
      </c>
      <c r="J15" s="3"/>
      <c r="K15" s="3">
        <v>6</v>
      </c>
      <c r="L15" s="3">
        <v>9</v>
      </c>
      <c r="M15" s="3"/>
      <c r="N15" s="73" t="s">
        <v>204</v>
      </c>
      <c r="O15" s="3"/>
      <c r="Y15" s="61"/>
      <c r="AA15" s="5"/>
      <c r="AB15" s="64"/>
      <c r="AF15" s="72">
        <v>125</v>
      </c>
      <c r="AG15" s="46" t="s">
        <v>746</v>
      </c>
      <c r="AH15" s="64" t="s">
        <v>745</v>
      </c>
    </row>
    <row r="16" spans="2:34" ht="12.75">
      <c r="B16" s="6">
        <f>B15+10</f>
        <v>71</v>
      </c>
      <c r="C16" s="22" t="s">
        <v>77</v>
      </c>
      <c r="D16" s="22" t="s">
        <v>78</v>
      </c>
      <c r="E16" s="3" t="s">
        <v>70</v>
      </c>
      <c r="F16" s="3" t="s">
        <v>7</v>
      </c>
      <c r="G16" s="22" t="s">
        <v>219</v>
      </c>
      <c r="H16" s="23">
        <v>2</v>
      </c>
      <c r="I16" s="23" t="b">
        <v>1</v>
      </c>
      <c r="M16" s="26" t="s">
        <v>830</v>
      </c>
      <c r="N16" s="18" t="s">
        <v>183</v>
      </c>
      <c r="O16" s="3"/>
      <c r="Y16" s="61"/>
      <c r="AA16" s="5"/>
      <c r="AB16" s="64"/>
      <c r="AF16" s="72">
        <v>126</v>
      </c>
      <c r="AG16" s="46" t="s">
        <v>748</v>
      </c>
      <c r="AH16" s="64" t="s">
        <v>747</v>
      </c>
    </row>
    <row r="17" spans="2:34" ht="12.75">
      <c r="B17" s="6">
        <v>81</v>
      </c>
      <c r="C17" s="3" t="s">
        <v>828</v>
      </c>
      <c r="D17" s="3"/>
      <c r="E17" s="3" t="s">
        <v>70</v>
      </c>
      <c r="F17" s="3" t="s">
        <v>7</v>
      </c>
      <c r="G17" s="6" t="s">
        <v>219</v>
      </c>
      <c r="H17" s="27">
        <v>1</v>
      </c>
      <c r="I17" s="3" t="b">
        <v>1</v>
      </c>
      <c r="J17" s="3"/>
      <c r="K17" s="3"/>
      <c r="L17" s="3"/>
      <c r="M17" s="26" t="s">
        <v>830</v>
      </c>
      <c r="N17" s="57" t="s">
        <v>829</v>
      </c>
      <c r="O17" s="3"/>
      <c r="Y17" s="61"/>
      <c r="AA17" s="5"/>
      <c r="AB17" s="64"/>
      <c r="AF17" s="72">
        <v>127</v>
      </c>
      <c r="AG17" s="46" t="s">
        <v>750</v>
      </c>
      <c r="AH17" s="64" t="s">
        <v>749</v>
      </c>
    </row>
    <row r="18" spans="2:34" ht="12.75">
      <c r="B18" s="6">
        <v>91</v>
      </c>
      <c r="C18" s="26" t="s">
        <v>831</v>
      </c>
      <c r="D18" s="26" t="s">
        <v>832</v>
      </c>
      <c r="E18" s="26" t="s">
        <v>70</v>
      </c>
      <c r="F18" s="26" t="s">
        <v>7</v>
      </c>
      <c r="G18" s="80" t="s">
        <v>219</v>
      </c>
      <c r="H18" s="27">
        <v>1</v>
      </c>
      <c r="I18" s="3" t="b">
        <v>1</v>
      </c>
      <c r="J18" s="3"/>
      <c r="K18" s="3"/>
      <c r="L18" s="3"/>
      <c r="M18" s="26" t="s">
        <v>830</v>
      </c>
      <c r="N18" s="57" t="s">
        <v>833</v>
      </c>
      <c r="O18" s="3"/>
      <c r="Y18" s="61"/>
      <c r="AA18" s="5"/>
      <c r="AB18" s="64"/>
      <c r="AF18" s="72">
        <v>129</v>
      </c>
      <c r="AG18" s="46" t="s">
        <v>752</v>
      </c>
      <c r="AH18" s="64" t="s">
        <v>751</v>
      </c>
    </row>
    <row r="19" spans="2:34" ht="12.75">
      <c r="B19" s="6">
        <v>101</v>
      </c>
      <c r="C19" s="26" t="s">
        <v>834</v>
      </c>
      <c r="D19" s="3"/>
      <c r="E19" s="26" t="s">
        <v>70</v>
      </c>
      <c r="F19" s="26" t="s">
        <v>7</v>
      </c>
      <c r="G19" s="80" t="s">
        <v>219</v>
      </c>
      <c r="H19" s="27">
        <v>1</v>
      </c>
      <c r="I19" s="3" t="b">
        <v>1</v>
      </c>
      <c r="J19" s="3"/>
      <c r="K19" s="3"/>
      <c r="L19" s="3"/>
      <c r="M19" s="26" t="s">
        <v>830</v>
      </c>
      <c r="N19" s="57" t="s">
        <v>835</v>
      </c>
      <c r="O19" s="3"/>
      <c r="Y19" s="61"/>
      <c r="AA19" s="5"/>
      <c r="AB19" s="64"/>
      <c r="AF19" s="72">
        <v>130</v>
      </c>
      <c r="AG19" s="46" t="s">
        <v>754</v>
      </c>
      <c r="AH19" s="64" t="s">
        <v>753</v>
      </c>
    </row>
    <row r="20" spans="2:34" ht="12.75">
      <c r="B20" s="6"/>
      <c r="C20" s="68"/>
      <c r="D20" s="3"/>
      <c r="E20" s="3"/>
      <c r="F20" s="3"/>
      <c r="G20" s="3"/>
      <c r="H20" s="3"/>
      <c r="I20" s="3"/>
      <c r="J20" s="3"/>
      <c r="K20" s="3"/>
      <c r="L20" s="3"/>
      <c r="M20" s="3"/>
      <c r="N20" s="73"/>
      <c r="O20" s="3"/>
      <c r="Y20" s="61"/>
      <c r="AA20" s="5"/>
      <c r="AB20" s="64"/>
      <c r="AF20" s="72">
        <v>131</v>
      </c>
      <c r="AG20" s="46" t="s">
        <v>756</v>
      </c>
      <c r="AH20" s="64" t="s">
        <v>755</v>
      </c>
    </row>
    <row r="21" spans="14:34" ht="12.75">
      <c r="N21" s="39"/>
      <c r="Y21" s="61"/>
      <c r="AA21" s="5"/>
      <c r="AB21" s="64"/>
      <c r="AF21" s="72">
        <v>132</v>
      </c>
      <c r="AG21" s="46" t="s">
        <v>758</v>
      </c>
      <c r="AH21" s="64" t="s">
        <v>757</v>
      </c>
    </row>
    <row r="22" spans="25:34" ht="12.75">
      <c r="Y22" s="61"/>
      <c r="AA22" s="5"/>
      <c r="AB22" s="64"/>
      <c r="AF22" s="72">
        <v>133</v>
      </c>
      <c r="AG22" s="46" t="s">
        <v>760</v>
      </c>
      <c r="AH22" s="64" t="s">
        <v>759</v>
      </c>
    </row>
    <row r="23" spans="25:34" ht="12.75">
      <c r="Y23" s="61"/>
      <c r="AA23" s="5"/>
      <c r="AB23" s="64"/>
      <c r="AF23" s="72">
        <v>134</v>
      </c>
      <c r="AG23" s="46" t="s">
        <v>762</v>
      </c>
      <c r="AH23" s="64" t="s">
        <v>761</v>
      </c>
    </row>
    <row r="24" spans="25:34" ht="12.75">
      <c r="Y24" s="61"/>
      <c r="AA24" s="5"/>
      <c r="AB24" s="64"/>
      <c r="AF24" s="72">
        <v>135</v>
      </c>
      <c r="AG24" s="46" t="s">
        <v>764</v>
      </c>
      <c r="AH24" s="64" t="s">
        <v>763</v>
      </c>
    </row>
    <row r="25" spans="25:34" ht="12.75">
      <c r="Y25" s="61"/>
      <c r="AA25" s="5"/>
      <c r="AB25" s="64"/>
      <c r="AF25" s="72">
        <v>136</v>
      </c>
      <c r="AG25" s="46" t="s">
        <v>766</v>
      </c>
      <c r="AH25" s="64" t="s">
        <v>765</v>
      </c>
    </row>
    <row r="26" spans="25:34" ht="12.75">
      <c r="Y26" s="61"/>
      <c r="AA26" s="5"/>
      <c r="AB26" s="64"/>
      <c r="AF26" s="72">
        <v>137</v>
      </c>
      <c r="AG26" s="46" t="s">
        <v>768</v>
      </c>
      <c r="AH26" s="64" t="s">
        <v>767</v>
      </c>
    </row>
    <row r="27" spans="25:34" ht="12.75">
      <c r="Y27" s="61"/>
      <c r="AA27" s="5"/>
      <c r="AB27" s="64"/>
      <c r="AF27" s="72">
        <v>138</v>
      </c>
      <c r="AG27" s="46" t="s">
        <v>770</v>
      </c>
      <c r="AH27" s="64" t="s">
        <v>769</v>
      </c>
    </row>
    <row r="28" spans="25:34" ht="12.75">
      <c r="Y28" s="61"/>
      <c r="AA28" s="5"/>
      <c r="AB28" s="64"/>
      <c r="AF28" s="72">
        <v>139</v>
      </c>
      <c r="AG28" s="46" t="s">
        <v>772</v>
      </c>
      <c r="AH28" s="64" t="s">
        <v>771</v>
      </c>
    </row>
    <row r="29" spans="25:34" ht="12.75">
      <c r="Y29" s="61"/>
      <c r="AA29" s="5"/>
      <c r="AB29" s="64"/>
      <c r="AF29" s="72">
        <v>140</v>
      </c>
      <c r="AG29" s="46" t="s">
        <v>774</v>
      </c>
      <c r="AH29" s="64" t="s">
        <v>773</v>
      </c>
    </row>
    <row r="30" spans="25:34" ht="12.75">
      <c r="Y30" s="61"/>
      <c r="AA30" s="5"/>
      <c r="AB30" s="64"/>
      <c r="AF30" s="72">
        <v>141</v>
      </c>
      <c r="AG30" s="46" t="s">
        <v>776</v>
      </c>
      <c r="AH30" s="64" t="s">
        <v>775</v>
      </c>
    </row>
    <row r="31" spans="25:34" ht="12.75">
      <c r="Y31" s="61"/>
      <c r="AA31" s="5"/>
      <c r="AB31" s="64"/>
      <c r="AF31" s="72">
        <v>142</v>
      </c>
      <c r="AG31" s="46" t="s">
        <v>778</v>
      </c>
      <c r="AH31" s="64" t="s">
        <v>777</v>
      </c>
    </row>
    <row r="32" spans="25:34" ht="12.75">
      <c r="Y32" s="61"/>
      <c r="AA32" s="5"/>
      <c r="AB32" s="64"/>
      <c r="AF32" s="72">
        <v>143</v>
      </c>
      <c r="AG32" s="46" t="s">
        <v>780</v>
      </c>
      <c r="AH32" s="64" t="s">
        <v>779</v>
      </c>
    </row>
    <row r="33" spans="25:34" ht="12.75">
      <c r="Y33" s="61"/>
      <c r="AA33" s="5"/>
      <c r="AB33" s="64"/>
      <c r="AF33" s="72">
        <v>144</v>
      </c>
      <c r="AG33" s="46" t="s">
        <v>782</v>
      </c>
      <c r="AH33" s="64" t="s">
        <v>781</v>
      </c>
    </row>
    <row r="34" spans="25:34" ht="12.75">
      <c r="Y34" s="61"/>
      <c r="AA34" s="5"/>
      <c r="AB34" s="64"/>
      <c r="AF34" s="72">
        <v>145</v>
      </c>
      <c r="AG34" s="46" t="s">
        <v>784</v>
      </c>
      <c r="AH34" s="64" t="s">
        <v>783</v>
      </c>
    </row>
    <row r="35" spans="25:34" ht="12.75">
      <c r="Y35" s="61"/>
      <c r="AA35" s="5"/>
      <c r="AB35" s="64"/>
      <c r="AF35" s="72">
        <v>146</v>
      </c>
      <c r="AG35" s="46" t="s">
        <v>786</v>
      </c>
      <c r="AH35" s="64" t="s">
        <v>785</v>
      </c>
    </row>
    <row r="36" spans="25:34" ht="12.75">
      <c r="Y36" s="61"/>
      <c r="AA36" s="5"/>
      <c r="AB36" s="64"/>
      <c r="AF36" s="72">
        <v>147</v>
      </c>
      <c r="AG36" s="46" t="s">
        <v>788</v>
      </c>
      <c r="AH36" s="64" t="s">
        <v>787</v>
      </c>
    </row>
    <row r="37" spans="25:34" ht="12.75">
      <c r="Y37" s="61"/>
      <c r="AA37" s="5"/>
      <c r="AB37" s="64"/>
      <c r="AF37" s="72">
        <v>148</v>
      </c>
      <c r="AG37" s="46" t="s">
        <v>790</v>
      </c>
      <c r="AH37" s="64" t="s">
        <v>789</v>
      </c>
    </row>
    <row r="38" spans="25:34" ht="12.75">
      <c r="Y38" s="61"/>
      <c r="AA38" s="5"/>
      <c r="AB38" s="64"/>
      <c r="AF38" s="72">
        <v>149</v>
      </c>
      <c r="AG38" s="46" t="s">
        <v>791</v>
      </c>
      <c r="AH38" s="64"/>
    </row>
    <row r="39" spans="25:34" ht="12.75">
      <c r="Y39" s="61"/>
      <c r="AA39" s="5"/>
      <c r="AB39" s="64"/>
      <c r="AF39" s="72">
        <v>150</v>
      </c>
      <c r="AG39" s="46" t="s">
        <v>793</v>
      </c>
      <c r="AH39" s="64" t="s">
        <v>792</v>
      </c>
    </row>
    <row r="40" spans="25:34" ht="12.75">
      <c r="Y40" s="61"/>
      <c r="AA40" s="5"/>
      <c r="AB40" s="64"/>
      <c r="AF40" s="72">
        <v>151</v>
      </c>
      <c r="AG40" s="46" t="s">
        <v>795</v>
      </c>
      <c r="AH40" s="64" t="s">
        <v>794</v>
      </c>
    </row>
    <row r="41" spans="25:34" ht="12.75">
      <c r="Y41" s="61"/>
      <c r="AA41" s="5"/>
      <c r="AB41" s="64"/>
      <c r="AF41" s="72">
        <v>152</v>
      </c>
      <c r="AG41" s="46" t="s">
        <v>797</v>
      </c>
      <c r="AH41" s="64" t="s">
        <v>796</v>
      </c>
    </row>
    <row r="42" spans="25:34" ht="12.75">
      <c r="Y42" s="61"/>
      <c r="AA42" s="5"/>
      <c r="AB42" s="64"/>
      <c r="AF42" s="72">
        <v>153</v>
      </c>
      <c r="AG42" s="46" t="s">
        <v>798</v>
      </c>
      <c r="AH42" s="64" t="s">
        <v>796</v>
      </c>
    </row>
    <row r="43" spans="25:34" ht="12.75">
      <c r="Y43" s="61"/>
      <c r="AA43" s="5"/>
      <c r="AB43" s="64"/>
      <c r="AF43" s="72">
        <v>154</v>
      </c>
      <c r="AG43" s="46" t="s">
        <v>800</v>
      </c>
      <c r="AH43" s="64" t="s">
        <v>799</v>
      </c>
    </row>
    <row r="44" spans="25:34" ht="12.75">
      <c r="Y44" s="61"/>
      <c r="AA44" s="5"/>
      <c r="AB44" s="64"/>
      <c r="AF44" s="72">
        <v>155</v>
      </c>
      <c r="AG44" s="46" t="s">
        <v>802</v>
      </c>
      <c r="AH44" s="64" t="s">
        <v>801</v>
      </c>
    </row>
    <row r="45" spans="25:34" ht="12.75">
      <c r="Y45" s="61"/>
      <c r="AA45" s="5"/>
      <c r="AB45" s="64"/>
      <c r="AF45" s="72">
        <v>156</v>
      </c>
      <c r="AG45" s="46" t="s">
        <v>804</v>
      </c>
      <c r="AH45" s="64" t="s">
        <v>803</v>
      </c>
    </row>
    <row r="46" spans="25:34" ht="12.75">
      <c r="Y46" s="61"/>
      <c r="AA46" s="5"/>
      <c r="AB46" s="74"/>
      <c r="AF46" s="72">
        <v>157</v>
      </c>
      <c r="AG46" s="75" t="s">
        <v>806</v>
      </c>
      <c r="AH46" s="74" t="s">
        <v>805</v>
      </c>
    </row>
    <row r="47" spans="25:34" ht="12.75">
      <c r="Y47" s="61"/>
      <c r="AA47" s="5"/>
      <c r="AB47" s="64"/>
      <c r="AF47" s="72">
        <v>158</v>
      </c>
      <c r="AG47" s="75" t="s">
        <v>808</v>
      </c>
      <c r="AH47" s="64" t="s">
        <v>807</v>
      </c>
    </row>
    <row r="48" spans="25:34" ht="12.75">
      <c r="Y48" s="61"/>
      <c r="AA48" s="5"/>
      <c r="AB48" s="64"/>
      <c r="AF48" s="72">
        <v>159</v>
      </c>
      <c r="AG48" s="75" t="s">
        <v>810</v>
      </c>
      <c r="AH48" s="64" t="s">
        <v>809</v>
      </c>
    </row>
    <row r="49" spans="25:34" ht="12.75">
      <c r="Y49" s="61"/>
      <c r="AA49" s="5"/>
      <c r="AB49" s="76"/>
      <c r="AF49" s="77">
        <v>160</v>
      </c>
      <c r="AG49" s="78" t="s">
        <v>812</v>
      </c>
      <c r="AH49" s="76" t="s">
        <v>811</v>
      </c>
    </row>
    <row r="50" ht="12.75">
      <c r="AA50" s="5"/>
    </row>
    <row r="51" ht="12.75">
      <c r="AA51" s="5"/>
    </row>
    <row r="52" ht="12.75">
      <c r="AA52" s="5"/>
    </row>
    <row r="53" ht="12.75">
      <c r="AA53" s="5"/>
    </row>
    <row r="54" ht="12.75">
      <c r="AA54" s="5"/>
    </row>
    <row r="55" ht="12.75">
      <c r="AA55" s="5"/>
    </row>
    <row r="56" ht="12.75">
      <c r="AA56" s="5"/>
    </row>
    <row r="57" ht="12.75">
      <c r="AA57" s="5"/>
    </row>
    <row r="58" ht="12.75">
      <c r="AA58" s="5"/>
    </row>
    <row r="59" ht="12.75">
      <c r="AA59" s="5"/>
    </row>
    <row r="60" ht="12.75">
      <c r="AA60" s="5"/>
    </row>
    <row r="61" ht="12.75">
      <c r="AA61" s="5"/>
    </row>
    <row r="62" ht="12.75">
      <c r="AA62" s="5"/>
    </row>
    <row r="63" ht="12.75">
      <c r="AA63" s="5"/>
    </row>
    <row r="64" ht="12.75">
      <c r="AA64" s="5"/>
    </row>
    <row r="65" ht="12.75">
      <c r="AA65" s="5"/>
    </row>
    <row r="66" ht="12.75">
      <c r="AA66" s="5"/>
    </row>
    <row r="67" ht="12.75">
      <c r="AA67" s="5"/>
    </row>
    <row r="68" ht="12.75">
      <c r="AA68" s="5"/>
    </row>
    <row r="69" ht="12.75">
      <c r="AA69" s="5"/>
    </row>
    <row r="70" ht="12.75">
      <c r="AA70" s="5"/>
    </row>
    <row r="71" ht="12.75">
      <c r="AA71" s="5"/>
    </row>
    <row r="72" ht="12.75">
      <c r="AA72" s="5"/>
    </row>
    <row r="73" ht="12.75">
      <c r="AA73" s="5"/>
    </row>
    <row r="74" ht="12.75">
      <c r="AA74" s="5"/>
    </row>
    <row r="75" ht="12.75">
      <c r="AA75" s="5"/>
    </row>
    <row r="76" ht="12.75">
      <c r="AA76" s="5"/>
    </row>
    <row r="77" ht="12.75">
      <c r="AA77" s="5"/>
    </row>
    <row r="78" ht="12.75">
      <c r="AA78" s="5"/>
    </row>
    <row r="79" ht="12.75">
      <c r="AA79" s="5"/>
    </row>
    <row r="80" ht="12.75">
      <c r="AA80" s="5"/>
    </row>
    <row r="81" ht="12.75">
      <c r="AA81" s="5"/>
    </row>
    <row r="82" ht="12.75">
      <c r="AA82" s="5"/>
    </row>
    <row r="83" ht="12.75">
      <c r="AA83" s="5"/>
    </row>
    <row r="84" ht="12.75">
      <c r="AA84" s="5"/>
    </row>
    <row r="85" ht="12.75">
      <c r="AA85" s="5"/>
    </row>
    <row r="86" ht="12.75">
      <c r="AA86" s="5"/>
    </row>
    <row r="87" ht="12.75">
      <c r="AA87" s="5"/>
    </row>
    <row r="88" ht="12.75">
      <c r="AA88" s="5"/>
    </row>
    <row r="89" ht="12.75">
      <c r="AA89" s="5"/>
    </row>
    <row r="90" ht="12.75">
      <c r="AA90" s="5"/>
    </row>
    <row r="91" ht="12.75">
      <c r="AA91" s="5"/>
    </row>
    <row r="92" ht="12.75">
      <c r="AA92" s="5"/>
    </row>
    <row r="93" ht="12.75">
      <c r="AA93" s="5"/>
    </row>
    <row r="94" ht="12.75">
      <c r="AA94" s="5"/>
    </row>
    <row r="95" ht="12.75">
      <c r="AA95" s="5"/>
    </row>
    <row r="96" ht="12.75">
      <c r="AA96" s="5"/>
    </row>
    <row r="97" ht="12.75">
      <c r="AA97" s="5"/>
    </row>
    <row r="98" ht="12.75">
      <c r="AA98" s="5"/>
    </row>
    <row r="99" ht="12.75">
      <c r="AA99" s="5"/>
    </row>
    <row r="100" ht="12.75">
      <c r="AA100" s="5"/>
    </row>
    <row r="101" ht="12.75">
      <c r="AA101" s="5"/>
    </row>
    <row r="102" ht="12.75">
      <c r="AA102" s="5"/>
    </row>
    <row r="65529" ht="12.75">
      <c r="AA65529" s="5"/>
    </row>
  </sheetData>
  <sheetProtection/>
  <mergeCells count="1">
    <mergeCell ref="O6:T6"/>
  </mergeCells>
  <conditionalFormatting sqref="C1 C15:C19">
    <cfRule type="expression" priority="4" dxfId="0" stopIfTrue="1">
      <formula>IF(LEN(C1)+LEN($C$2)&gt;40,1,0)</formula>
    </cfRule>
  </conditionalFormatting>
  <conditionalFormatting sqref="C16">
    <cfRule type="expression" priority="1" dxfId="0" stopIfTrue="1">
      <formula>IF(LEN(C16)+LEN($C$2)&gt;40,1,0)</formula>
    </cfRule>
  </conditionalFormatting>
  <printOptions/>
  <pageMargins left="0.75" right="0.75" top="1" bottom="1" header="0.5" footer="0.5"/>
  <pageSetup horizontalDpi="1200" verticalDpi="1200" orientation="portrait" r:id="rId3"/>
  <legacyDrawing r:id="rId2"/>
</worksheet>
</file>

<file path=xl/worksheets/sheet13.xml><?xml version="1.0" encoding="utf-8"?>
<worksheet xmlns="http://schemas.openxmlformats.org/spreadsheetml/2006/main" xmlns:r="http://schemas.openxmlformats.org/officeDocument/2006/relationships">
  <dimension ref="B1:T31"/>
  <sheetViews>
    <sheetView tabSelected="1" zoomScalePageLayoutView="0" workbookViewId="0" topLeftCell="A7">
      <selection activeCell="C11" sqref="C11"/>
    </sheetView>
  </sheetViews>
  <sheetFormatPr defaultColWidth="9.140625" defaultRowHeight="12.75"/>
  <cols>
    <col min="2" max="2" width="12.140625" style="0" customWidth="1"/>
    <col min="3" max="3" width="31.57421875" style="0" customWidth="1"/>
    <col min="4" max="4" width="12.57421875" style="0" customWidth="1"/>
    <col min="5" max="5" width="11.00390625" style="0" customWidth="1"/>
    <col min="6" max="6" width="16.421875" style="0" customWidth="1"/>
    <col min="10" max="12" width="19.421875" style="0" customWidth="1"/>
    <col min="15" max="15" width="14.140625" style="0" customWidth="1"/>
  </cols>
  <sheetData>
    <row r="1" spans="2:9" ht="12.75">
      <c r="B1" s="19" t="s">
        <v>27</v>
      </c>
      <c r="C1" s="17" t="s">
        <v>301</v>
      </c>
      <c r="D1" s="52" t="s">
        <v>528</v>
      </c>
      <c r="E1" s="51"/>
      <c r="F1" s="51"/>
      <c r="H1" s="5"/>
      <c r="I1" s="5"/>
    </row>
    <row r="2" spans="2:9" ht="12.75">
      <c r="B2" s="19" t="s">
        <v>492</v>
      </c>
      <c r="C2" t="s">
        <v>301</v>
      </c>
      <c r="F2" s="5"/>
      <c r="G2" s="5"/>
      <c r="H2" s="5"/>
      <c r="I2" s="5"/>
    </row>
    <row r="3" spans="2:9" ht="12.75">
      <c r="B3" s="19" t="s">
        <v>493</v>
      </c>
      <c r="C3" t="s">
        <v>301</v>
      </c>
      <c r="F3" s="5"/>
      <c r="G3" s="5"/>
      <c r="H3" s="5"/>
      <c r="I3" s="5"/>
    </row>
    <row r="4" spans="2:9" ht="12.75">
      <c r="B4" s="19" t="s">
        <v>494</v>
      </c>
      <c r="C4" s="38" t="s">
        <v>527</v>
      </c>
      <c r="F4" s="5"/>
      <c r="G4" s="5"/>
      <c r="H4" s="5"/>
      <c r="I4" s="5"/>
    </row>
    <row r="5" spans="2:9" ht="13.5" thickBot="1">
      <c r="B5" s="19" t="s">
        <v>26</v>
      </c>
      <c r="C5" s="1">
        <v>10000</v>
      </c>
      <c r="F5" s="5"/>
      <c r="G5" s="5"/>
      <c r="H5" s="5"/>
      <c r="I5" s="5"/>
    </row>
    <row r="6" spans="2:20" ht="13.5" thickBot="1">
      <c r="B6" s="5"/>
      <c r="F6" s="5"/>
      <c r="G6" s="5"/>
      <c r="H6" s="5"/>
      <c r="I6" s="5"/>
      <c r="O6" s="83" t="s">
        <v>25</v>
      </c>
      <c r="P6" s="84"/>
      <c r="Q6" s="84"/>
      <c r="R6" s="84"/>
      <c r="S6" s="84"/>
      <c r="T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4" t="s">
        <v>10</v>
      </c>
      <c r="H8" s="4" t="s">
        <v>12</v>
      </c>
      <c r="I8" s="4" t="s">
        <v>72</v>
      </c>
      <c r="J8" s="4" t="s">
        <v>22</v>
      </c>
      <c r="K8" s="4" t="s">
        <v>225</v>
      </c>
      <c r="L8" s="4" t="s">
        <v>524</v>
      </c>
      <c r="M8" s="4" t="s">
        <v>24</v>
      </c>
      <c r="N8" s="4" t="s">
        <v>14</v>
      </c>
      <c r="O8" s="8" t="s">
        <v>15</v>
      </c>
      <c r="P8" s="8" t="s">
        <v>16</v>
      </c>
      <c r="Q8" s="8" t="s">
        <v>18</v>
      </c>
      <c r="R8" s="8" t="s">
        <v>18</v>
      </c>
      <c r="S8" s="8" t="s">
        <v>21</v>
      </c>
    </row>
    <row r="9" spans="2:19" ht="13.5" thickTop="1">
      <c r="B9" s="6">
        <v>1</v>
      </c>
      <c r="C9" s="3" t="s">
        <v>309</v>
      </c>
      <c r="D9" s="3" t="s">
        <v>310</v>
      </c>
      <c r="E9" s="3" t="s">
        <v>28</v>
      </c>
      <c r="F9" s="3" t="s">
        <v>51</v>
      </c>
      <c r="G9" s="6" t="s">
        <v>180</v>
      </c>
      <c r="H9" s="27">
        <v>0</v>
      </c>
      <c r="I9" s="3"/>
      <c r="J9" s="3" t="s">
        <v>312</v>
      </c>
      <c r="K9" s="3"/>
      <c r="L9" s="3"/>
      <c r="M9" s="3" t="s">
        <v>47</v>
      </c>
      <c r="N9" s="3">
        <v>50600</v>
      </c>
      <c r="O9" s="3"/>
      <c r="P9" s="3"/>
      <c r="Q9" s="9"/>
      <c r="R9" s="3"/>
      <c r="S9" s="3"/>
    </row>
    <row r="10" spans="2:19" ht="12.75">
      <c r="B10" s="6">
        <v>11</v>
      </c>
      <c r="C10" s="3" t="s">
        <v>313</v>
      </c>
      <c r="D10" s="3" t="s">
        <v>224</v>
      </c>
      <c r="E10" s="3" t="s">
        <v>28</v>
      </c>
      <c r="F10" s="3" t="s">
        <v>51</v>
      </c>
      <c r="G10" s="6" t="s">
        <v>219</v>
      </c>
      <c r="H10" s="27">
        <v>2</v>
      </c>
      <c r="I10" s="3"/>
      <c r="J10" s="3" t="s">
        <v>314</v>
      </c>
      <c r="K10" s="3"/>
      <c r="L10" s="3"/>
      <c r="M10" s="3" t="s">
        <v>47</v>
      </c>
      <c r="N10" s="3">
        <v>78943</v>
      </c>
      <c r="O10" s="3"/>
      <c r="P10" s="3"/>
      <c r="Q10" s="9"/>
      <c r="R10" s="3"/>
      <c r="S10" s="3"/>
    </row>
    <row r="11" spans="2:19" ht="12.75">
      <c r="B11" s="6">
        <v>15</v>
      </c>
      <c r="C11" s="3" t="s">
        <v>316</v>
      </c>
      <c r="D11" s="3" t="s">
        <v>317</v>
      </c>
      <c r="E11" s="3" t="s">
        <v>28</v>
      </c>
      <c r="F11" s="3" t="s">
        <v>51</v>
      </c>
      <c r="G11" s="6" t="s">
        <v>180</v>
      </c>
      <c r="H11" s="27">
        <v>0</v>
      </c>
      <c r="I11" s="9" t="s">
        <v>47</v>
      </c>
      <c r="J11" s="3" t="s">
        <v>315</v>
      </c>
      <c r="K11" s="3"/>
      <c r="L11" s="3"/>
      <c r="M11" s="3" t="s">
        <v>47</v>
      </c>
      <c r="N11" s="3">
        <v>49153</v>
      </c>
      <c r="O11" s="3"/>
      <c r="P11" s="3"/>
      <c r="Q11" s="9"/>
      <c r="R11" s="3"/>
      <c r="S11" s="3"/>
    </row>
    <row r="12" spans="2:19" ht="12.75">
      <c r="B12" s="6">
        <v>21</v>
      </c>
      <c r="C12" s="3" t="s">
        <v>318</v>
      </c>
      <c r="D12" s="3" t="s">
        <v>319</v>
      </c>
      <c r="E12" s="3" t="s">
        <v>28</v>
      </c>
      <c r="F12" s="3" t="s">
        <v>51</v>
      </c>
      <c r="G12" s="6" t="s">
        <v>180</v>
      </c>
      <c r="H12" s="27">
        <v>0</v>
      </c>
      <c r="I12" s="3"/>
      <c r="J12" s="3" t="s">
        <v>320</v>
      </c>
      <c r="K12" s="3"/>
      <c r="L12" s="3"/>
      <c r="M12" s="3" t="s">
        <v>47</v>
      </c>
      <c r="N12" s="3">
        <v>50600</v>
      </c>
      <c r="O12" s="3"/>
      <c r="P12" s="3"/>
      <c r="Q12" s="9"/>
      <c r="R12" s="3"/>
      <c r="S12" s="3"/>
    </row>
    <row r="13" spans="2:19" ht="12.75">
      <c r="B13" s="6">
        <v>31</v>
      </c>
      <c r="C13" s="3" t="s">
        <v>321</v>
      </c>
      <c r="D13" s="3" t="s">
        <v>322</v>
      </c>
      <c r="E13" s="3" t="s">
        <v>28</v>
      </c>
      <c r="F13" s="3" t="s">
        <v>51</v>
      </c>
      <c r="G13" s="6" t="s">
        <v>180</v>
      </c>
      <c r="H13" s="27">
        <v>0</v>
      </c>
      <c r="I13" s="3"/>
      <c r="J13" s="3" t="s">
        <v>323</v>
      </c>
      <c r="K13" s="3"/>
      <c r="L13" s="3"/>
      <c r="M13" s="3" t="s">
        <v>47</v>
      </c>
      <c r="N13" s="3">
        <v>78943</v>
      </c>
      <c r="O13" s="3"/>
      <c r="P13" s="3"/>
      <c r="Q13" s="9"/>
      <c r="R13" s="3"/>
      <c r="S13" s="3"/>
    </row>
    <row r="14" spans="2:19" ht="12.75">
      <c r="B14" s="6">
        <v>41</v>
      </c>
      <c r="C14" s="3" t="s">
        <v>324</v>
      </c>
      <c r="D14" s="3" t="s">
        <v>325</v>
      </c>
      <c r="E14" s="3" t="s">
        <v>28</v>
      </c>
      <c r="F14" s="3" t="s">
        <v>51</v>
      </c>
      <c r="G14" s="6" t="s">
        <v>180</v>
      </c>
      <c r="H14" s="27">
        <v>0</v>
      </c>
      <c r="I14" s="9" t="s">
        <v>47</v>
      </c>
      <c r="J14" s="3" t="s">
        <v>326</v>
      </c>
      <c r="K14" s="3"/>
      <c r="L14" s="3"/>
      <c r="M14" s="3" t="s">
        <v>47</v>
      </c>
      <c r="N14" s="3">
        <v>49153</v>
      </c>
      <c r="O14" s="3"/>
      <c r="P14" s="3"/>
      <c r="Q14" s="9"/>
      <c r="R14" s="3"/>
      <c r="S14" s="3"/>
    </row>
    <row r="15" spans="2:19" ht="12.75">
      <c r="B15" s="6">
        <v>51</v>
      </c>
      <c r="C15" s="27" t="s">
        <v>856</v>
      </c>
      <c r="D15" s="3" t="s">
        <v>857</v>
      </c>
      <c r="E15" s="3" t="s">
        <v>28</v>
      </c>
      <c r="F15" s="3" t="s">
        <v>51</v>
      </c>
      <c r="G15" s="44" t="s">
        <v>180</v>
      </c>
      <c r="H15" s="27">
        <v>0</v>
      </c>
      <c r="I15" s="3" t="b">
        <v>0</v>
      </c>
      <c r="J15" s="88" t="s">
        <v>858</v>
      </c>
      <c r="K15" s="3"/>
      <c r="L15" s="3"/>
      <c r="M15" s="3"/>
      <c r="N15" s="3"/>
      <c r="O15" s="3"/>
      <c r="P15" s="3"/>
      <c r="Q15" s="3"/>
      <c r="R15" s="3"/>
      <c r="S15" s="3"/>
    </row>
    <row r="16" spans="2:19" ht="12.75">
      <c r="B16" s="6">
        <v>54</v>
      </c>
      <c r="C16" s="27" t="s">
        <v>859</v>
      </c>
      <c r="D16" s="3" t="s">
        <v>860</v>
      </c>
      <c r="E16" s="3" t="s">
        <v>28</v>
      </c>
      <c r="F16" s="3" t="s">
        <v>51</v>
      </c>
      <c r="G16" s="44" t="s">
        <v>180</v>
      </c>
      <c r="H16" s="27">
        <v>0</v>
      </c>
      <c r="I16" s="3" t="b">
        <v>0</v>
      </c>
      <c r="J16" s="88" t="s">
        <v>861</v>
      </c>
      <c r="K16" s="3"/>
      <c r="L16" s="3"/>
      <c r="M16" s="3"/>
      <c r="N16" s="3"/>
      <c r="O16" s="3"/>
      <c r="P16" s="3"/>
      <c r="Q16" s="3"/>
      <c r="R16" s="3"/>
      <c r="S16" s="3"/>
    </row>
    <row r="17" spans="2:19" ht="12.75">
      <c r="B17" s="6">
        <v>57</v>
      </c>
      <c r="C17" s="27" t="s">
        <v>862</v>
      </c>
      <c r="D17" s="3" t="s">
        <v>863</v>
      </c>
      <c r="E17" s="3" t="s">
        <v>28</v>
      </c>
      <c r="F17" s="3" t="s">
        <v>51</v>
      </c>
      <c r="G17" s="44" t="s">
        <v>573</v>
      </c>
      <c r="H17" s="27">
        <v>1</v>
      </c>
      <c r="I17" s="3" t="b">
        <v>0</v>
      </c>
      <c r="J17" s="42" t="s">
        <v>864</v>
      </c>
      <c r="K17" s="3"/>
      <c r="L17" s="3"/>
      <c r="M17" s="3"/>
      <c r="N17" s="3"/>
      <c r="O17" s="3"/>
      <c r="P17" s="3"/>
      <c r="Q17" s="3"/>
      <c r="R17" s="3"/>
      <c r="S17" s="3"/>
    </row>
    <row r="18" spans="2:19" ht="12.75">
      <c r="B18" s="6">
        <v>101</v>
      </c>
      <c r="C18" s="3" t="s">
        <v>302</v>
      </c>
      <c r="D18" s="3" t="s">
        <v>68</v>
      </c>
      <c r="E18" s="3" t="s">
        <v>28</v>
      </c>
      <c r="F18" s="3" t="s">
        <v>7</v>
      </c>
      <c r="G18" s="6" t="s">
        <v>219</v>
      </c>
      <c r="H18" s="27">
        <v>2</v>
      </c>
      <c r="I18" s="3"/>
      <c r="J18" s="3"/>
      <c r="K18" s="3"/>
      <c r="L18" s="3"/>
      <c r="M18" s="3" t="s">
        <v>47</v>
      </c>
      <c r="N18" s="3">
        <v>50600</v>
      </c>
      <c r="O18" s="3"/>
      <c r="P18" s="3"/>
      <c r="Q18" s="9"/>
      <c r="R18" s="3"/>
      <c r="S18" s="3"/>
    </row>
    <row r="19" spans="2:19" ht="12.75">
      <c r="B19" s="6">
        <v>111</v>
      </c>
      <c r="C19" s="3" t="s">
        <v>303</v>
      </c>
      <c r="D19" s="3" t="s">
        <v>336</v>
      </c>
      <c r="E19" s="3" t="s">
        <v>28</v>
      </c>
      <c r="F19" s="3" t="s">
        <v>7</v>
      </c>
      <c r="G19" s="6" t="s">
        <v>311</v>
      </c>
      <c r="H19" s="27">
        <v>1</v>
      </c>
      <c r="I19" s="3"/>
      <c r="J19" s="3"/>
      <c r="K19" s="3"/>
      <c r="L19" s="3"/>
      <c r="M19" s="3" t="s">
        <v>305</v>
      </c>
      <c r="N19" s="3">
        <v>78943</v>
      </c>
      <c r="O19" s="3"/>
      <c r="P19" s="3"/>
      <c r="Q19" s="9"/>
      <c r="R19" s="3"/>
      <c r="S19" s="3"/>
    </row>
    <row r="20" spans="2:19" ht="12.75">
      <c r="B20" s="6">
        <v>121</v>
      </c>
      <c r="C20" s="3" t="s">
        <v>304</v>
      </c>
      <c r="D20" s="3" t="s">
        <v>57</v>
      </c>
      <c r="E20" s="3" t="s">
        <v>28</v>
      </c>
      <c r="F20" s="3" t="s">
        <v>7</v>
      </c>
      <c r="G20" s="6" t="s">
        <v>219</v>
      </c>
      <c r="H20" s="27">
        <v>0</v>
      </c>
      <c r="I20" s="9" t="s">
        <v>47</v>
      </c>
      <c r="J20" s="3"/>
      <c r="K20" s="3"/>
      <c r="L20" s="3"/>
      <c r="M20" s="3" t="s">
        <v>47</v>
      </c>
      <c r="N20" s="3">
        <v>49153</v>
      </c>
      <c r="O20" s="3"/>
      <c r="P20" s="3"/>
      <c r="Q20" s="9"/>
      <c r="R20" s="3"/>
      <c r="S20" s="3"/>
    </row>
    <row r="21" spans="2:17" ht="12.75">
      <c r="B21" s="6">
        <v>201</v>
      </c>
      <c r="C21" s="3" t="s">
        <v>306</v>
      </c>
      <c r="D21" s="3" t="s">
        <v>68</v>
      </c>
      <c r="E21" s="3" t="s">
        <v>28</v>
      </c>
      <c r="F21" s="3" t="s">
        <v>7</v>
      </c>
      <c r="G21" s="6" t="s">
        <v>219</v>
      </c>
      <c r="H21" s="27">
        <v>2</v>
      </c>
      <c r="I21" s="3"/>
      <c r="M21" t="s">
        <v>47</v>
      </c>
      <c r="N21">
        <v>50600</v>
      </c>
      <c r="Q21" s="79"/>
    </row>
    <row r="22" spans="2:17" ht="12.75">
      <c r="B22" s="6">
        <v>211</v>
      </c>
      <c r="C22" s="3" t="s">
        <v>307</v>
      </c>
      <c r="D22" s="3" t="s">
        <v>336</v>
      </c>
      <c r="E22" s="3" t="s">
        <v>28</v>
      </c>
      <c r="F22" s="3" t="s">
        <v>7</v>
      </c>
      <c r="G22" s="6" t="s">
        <v>311</v>
      </c>
      <c r="H22" s="27">
        <v>1</v>
      </c>
      <c r="I22" s="3"/>
      <c r="M22" t="s">
        <v>305</v>
      </c>
      <c r="N22">
        <v>78943</v>
      </c>
      <c r="Q22" s="79"/>
    </row>
    <row r="23" spans="2:17" ht="12.75">
      <c r="B23" s="6">
        <v>221</v>
      </c>
      <c r="C23" s="3" t="s">
        <v>308</v>
      </c>
      <c r="D23" s="3" t="s">
        <v>57</v>
      </c>
      <c r="E23" s="3" t="s">
        <v>28</v>
      </c>
      <c r="F23" s="3" t="s">
        <v>7</v>
      </c>
      <c r="G23" s="6" t="s">
        <v>219</v>
      </c>
      <c r="H23" s="27">
        <v>0</v>
      </c>
      <c r="I23" s="9" t="s">
        <v>47</v>
      </c>
      <c r="J23" s="63"/>
      <c r="M23" t="s">
        <v>47</v>
      </c>
      <c r="N23">
        <v>49153</v>
      </c>
      <c r="Q23" s="79"/>
    </row>
    <row r="24" spans="2:9" ht="12.75">
      <c r="B24" s="6"/>
      <c r="C24" s="27"/>
      <c r="D24" s="3"/>
      <c r="E24" s="3"/>
      <c r="F24" s="3"/>
      <c r="G24" s="44"/>
      <c r="H24" s="27"/>
      <c r="I24" s="3"/>
    </row>
    <row r="25" spans="2:9" ht="12.75">
      <c r="B25" s="6"/>
      <c r="C25" s="27"/>
      <c r="D25" s="3"/>
      <c r="E25" s="3"/>
      <c r="F25" s="3"/>
      <c r="G25" s="44"/>
      <c r="H25" s="27"/>
      <c r="I25" s="3"/>
    </row>
    <row r="26" spans="2:9" ht="12.75">
      <c r="B26" s="6"/>
      <c r="C26" s="49"/>
      <c r="D26" s="3"/>
      <c r="E26" s="3"/>
      <c r="F26" s="3"/>
      <c r="G26" s="44"/>
      <c r="H26" s="27"/>
      <c r="I26" s="3"/>
    </row>
    <row r="27" spans="2:9" ht="12.75">
      <c r="B27" s="6"/>
      <c r="C27" s="49"/>
      <c r="D27" s="3"/>
      <c r="E27" s="3"/>
      <c r="F27" s="3"/>
      <c r="G27" s="44"/>
      <c r="H27" s="27"/>
      <c r="I27" s="3"/>
    </row>
    <row r="28" spans="2:9" ht="12.75">
      <c r="B28" s="6"/>
      <c r="C28" s="49"/>
      <c r="D28" s="3"/>
      <c r="E28" s="3"/>
      <c r="F28" s="3"/>
      <c r="G28" s="44"/>
      <c r="H28" s="27"/>
      <c r="I28" s="3"/>
    </row>
    <row r="29" spans="2:9" ht="12.75">
      <c r="B29" s="6"/>
      <c r="C29" s="49"/>
      <c r="D29" s="3"/>
      <c r="E29" s="3"/>
      <c r="F29" s="3"/>
      <c r="G29" s="44"/>
      <c r="H29" s="27"/>
      <c r="I29" s="3"/>
    </row>
    <row r="30" spans="2:9" ht="12.75">
      <c r="B30" s="6"/>
      <c r="C30" s="49"/>
      <c r="D30" s="3"/>
      <c r="E30" s="3"/>
      <c r="F30" s="3"/>
      <c r="G30" s="44"/>
      <c r="H30" s="27"/>
      <c r="I30" s="3"/>
    </row>
    <row r="31" spans="2:9" ht="12.75">
      <c r="B31" s="6"/>
      <c r="C31" s="3"/>
      <c r="D31" s="3"/>
      <c r="E31" s="3"/>
      <c r="F31" s="3"/>
      <c r="G31" s="44"/>
      <c r="H31" s="27"/>
      <c r="I31" s="3"/>
    </row>
  </sheetData>
  <sheetProtection/>
  <mergeCells count="1">
    <mergeCell ref="O6:T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14.xml><?xml version="1.0" encoding="utf-8"?>
<worksheet xmlns="http://schemas.openxmlformats.org/spreadsheetml/2006/main" xmlns:r="http://schemas.openxmlformats.org/officeDocument/2006/relationships">
  <dimension ref="B1:AC31"/>
  <sheetViews>
    <sheetView zoomScalePageLayoutView="0" workbookViewId="0" topLeftCell="A4">
      <selection activeCell="B11" sqref="B11:F15"/>
    </sheetView>
  </sheetViews>
  <sheetFormatPr defaultColWidth="9.140625" defaultRowHeight="12.75"/>
  <cols>
    <col min="2" max="2" width="12.140625" style="0" customWidth="1"/>
    <col min="3" max="3" width="31.57421875" style="0" customWidth="1"/>
    <col min="4" max="4" width="12.57421875" style="0" customWidth="1"/>
    <col min="5" max="5" width="11.00390625" style="0" customWidth="1"/>
    <col min="6" max="6" width="16.421875" style="0" customWidth="1"/>
    <col min="10" max="12" width="19.421875" style="0" customWidth="1"/>
    <col min="13" max="13" width="25.7109375" style="0" customWidth="1"/>
    <col min="15" max="15" width="14.140625" style="0" customWidth="1"/>
    <col min="22" max="22" width="14.140625" style="0" customWidth="1"/>
    <col min="25" max="25" width="27.8515625" style="0" customWidth="1"/>
    <col min="27" max="27" width="16.8515625" style="0" customWidth="1"/>
  </cols>
  <sheetData>
    <row r="1" spans="2:28" ht="12.75">
      <c r="B1" s="19" t="s">
        <v>27</v>
      </c>
      <c r="C1" s="17" t="s">
        <v>727</v>
      </c>
      <c r="D1" t="s">
        <v>722</v>
      </c>
      <c r="E1" s="51"/>
      <c r="F1" s="51"/>
      <c r="H1" s="5"/>
      <c r="I1" s="5"/>
      <c r="J1" s="5"/>
      <c r="K1" s="5"/>
      <c r="L1" s="5"/>
      <c r="M1" s="5"/>
      <c r="N1" s="5"/>
      <c r="O1" s="5"/>
      <c r="P1" s="5"/>
      <c r="Q1" s="5"/>
      <c r="R1" s="5"/>
      <c r="S1" s="5"/>
      <c r="T1" s="5"/>
      <c r="U1" s="5"/>
      <c r="V1" s="5"/>
      <c r="W1" s="5"/>
      <c r="X1" s="5"/>
      <c r="Y1" s="5"/>
      <c r="Z1" s="5"/>
      <c r="AA1" s="5"/>
      <c r="AB1" s="5"/>
    </row>
    <row r="2" spans="2:29" ht="12.75">
      <c r="B2" s="19" t="s">
        <v>492</v>
      </c>
      <c r="C2" t="s">
        <v>723</v>
      </c>
      <c r="F2" s="5"/>
      <c r="G2" s="5"/>
      <c r="H2" s="5"/>
      <c r="I2" s="5"/>
      <c r="AC2" t="s">
        <v>823</v>
      </c>
    </row>
    <row r="3" spans="2:29" ht="12.75">
      <c r="B3" s="19" t="s">
        <v>493</v>
      </c>
      <c r="C3" t="s">
        <v>723</v>
      </c>
      <c r="F3" s="5"/>
      <c r="G3" s="5"/>
      <c r="H3" s="5"/>
      <c r="I3" s="5"/>
      <c r="AC3" t="s">
        <v>824</v>
      </c>
    </row>
    <row r="4" spans="2:29" ht="12.75">
      <c r="B4" s="19" t="s">
        <v>494</v>
      </c>
      <c r="C4" s="38" t="s">
        <v>723</v>
      </c>
      <c r="F4" s="5"/>
      <c r="G4" s="5"/>
      <c r="H4" s="5"/>
      <c r="I4" s="5"/>
      <c r="V4" t="s">
        <v>726</v>
      </c>
      <c r="AC4" t="s">
        <v>825</v>
      </c>
    </row>
    <row r="5" spans="2:29" ht="13.5" thickBot="1">
      <c r="B5" s="19" t="s">
        <v>26</v>
      </c>
      <c r="C5" s="1"/>
      <c r="F5" s="5"/>
      <c r="G5" s="5"/>
      <c r="H5" s="5"/>
      <c r="I5" s="5"/>
      <c r="V5" t="s">
        <v>821</v>
      </c>
      <c r="AC5" t="s">
        <v>826</v>
      </c>
    </row>
    <row r="6" spans="2:29" ht="13.5" thickBot="1">
      <c r="B6" s="5"/>
      <c r="F6" s="5"/>
      <c r="G6" s="5"/>
      <c r="H6" s="5"/>
      <c r="I6" s="5"/>
      <c r="O6" s="83" t="s">
        <v>25</v>
      </c>
      <c r="P6" s="84"/>
      <c r="Q6" s="84"/>
      <c r="R6" s="84"/>
      <c r="S6" s="84"/>
      <c r="T6" s="85"/>
      <c r="V6" t="s">
        <v>822</v>
      </c>
      <c r="AC6" t="s">
        <v>827</v>
      </c>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28" ht="13.5" thickBot="1">
      <c r="B8" s="4" t="s">
        <v>5</v>
      </c>
      <c r="C8" s="20" t="s">
        <v>6</v>
      </c>
      <c r="D8" s="21" t="s">
        <v>6</v>
      </c>
      <c r="E8" s="15" t="s">
        <v>8</v>
      </c>
      <c r="F8" s="4" t="s">
        <v>9</v>
      </c>
      <c r="G8" s="4" t="s">
        <v>10</v>
      </c>
      <c r="H8" s="4" t="s">
        <v>12</v>
      </c>
      <c r="I8" s="4" t="s">
        <v>72</v>
      </c>
      <c r="J8" s="4" t="s">
        <v>22</v>
      </c>
      <c r="K8" s="4" t="s">
        <v>225</v>
      </c>
      <c r="L8" s="4" t="s">
        <v>524</v>
      </c>
      <c r="M8" s="4" t="s">
        <v>24</v>
      </c>
      <c r="N8" s="4" t="s">
        <v>14</v>
      </c>
      <c r="O8" s="8" t="s">
        <v>15</v>
      </c>
      <c r="P8" s="8" t="s">
        <v>16</v>
      </c>
      <c r="Q8" s="8" t="s">
        <v>18</v>
      </c>
      <c r="R8" s="8" t="s">
        <v>18</v>
      </c>
      <c r="S8" s="8" t="s">
        <v>21</v>
      </c>
      <c r="V8" s="59" t="s">
        <v>27</v>
      </c>
      <c r="W8" s="59" t="s">
        <v>492</v>
      </c>
      <c r="X8" s="59" t="s">
        <v>493</v>
      </c>
      <c r="Y8" s="59" t="s">
        <v>724</v>
      </c>
      <c r="Z8" s="59" t="s">
        <v>26</v>
      </c>
      <c r="AA8" s="60" t="s">
        <v>718</v>
      </c>
      <c r="AB8" s="59"/>
    </row>
    <row r="9" spans="2:28" ht="13.5" thickTop="1">
      <c r="B9" s="6">
        <v>1</v>
      </c>
      <c r="C9" s="3" t="s">
        <v>90</v>
      </c>
      <c r="D9" s="3" t="s">
        <v>91</v>
      </c>
      <c r="E9" s="3" t="s">
        <v>28</v>
      </c>
      <c r="F9" s="3" t="s">
        <v>7</v>
      </c>
      <c r="G9" s="6" t="s">
        <v>219</v>
      </c>
      <c r="H9" s="27">
        <v>3</v>
      </c>
      <c r="I9" s="3" t="b">
        <v>1</v>
      </c>
      <c r="J9" s="3"/>
      <c r="K9" s="3"/>
      <c r="L9" s="3">
        <v>0.015</v>
      </c>
      <c r="M9" t="s">
        <v>590</v>
      </c>
      <c r="N9" s="39" t="s">
        <v>193</v>
      </c>
      <c r="O9" s="3"/>
      <c r="P9" s="3"/>
      <c r="Q9" s="9"/>
      <c r="R9" s="3"/>
      <c r="S9" s="3"/>
      <c r="U9">
        <v>1</v>
      </c>
      <c r="V9" t="str">
        <f>CONCATENATE("LC",$U9)</f>
        <v>LC1</v>
      </c>
      <c r="W9" t="str">
        <f aca="true" t="shared" si="0" ref="W9:X24">V9</f>
        <v>LC1</v>
      </c>
      <c r="X9" t="str">
        <f t="shared" si="0"/>
        <v>LC1</v>
      </c>
      <c r="Y9" s="61" t="s">
        <v>719</v>
      </c>
      <c r="Z9" s="1">
        <v>20000</v>
      </c>
      <c r="AA9" s="5" t="s">
        <v>725</v>
      </c>
      <c r="AB9" s="62"/>
    </row>
    <row r="10" spans="2:28" ht="12.75">
      <c r="B10" s="6">
        <v>11</v>
      </c>
      <c r="C10" s="3" t="s">
        <v>84</v>
      </c>
      <c r="D10" s="3" t="s">
        <v>85</v>
      </c>
      <c r="E10" s="3" t="s">
        <v>28</v>
      </c>
      <c r="F10" s="3" t="s">
        <v>7</v>
      </c>
      <c r="G10" s="6" t="s">
        <v>219</v>
      </c>
      <c r="H10" s="27">
        <v>1</v>
      </c>
      <c r="I10" s="3" t="b">
        <v>1</v>
      </c>
      <c r="J10" s="3"/>
      <c r="K10" s="3"/>
      <c r="L10" s="3">
        <v>1.3</v>
      </c>
      <c r="M10" t="s">
        <v>587</v>
      </c>
      <c r="N10" s="3">
        <v>78943</v>
      </c>
      <c r="O10" s="3"/>
      <c r="P10" s="3"/>
      <c r="Q10" s="9"/>
      <c r="R10" s="3"/>
      <c r="S10" s="3"/>
      <c r="U10">
        <v>2</v>
      </c>
      <c r="V10" t="str">
        <f>CONCATENATE("LC",$U10)</f>
        <v>LC2</v>
      </c>
      <c r="W10" t="str">
        <f t="shared" si="0"/>
        <v>LC2</v>
      </c>
      <c r="X10" t="str">
        <f t="shared" si="0"/>
        <v>LC2</v>
      </c>
      <c r="Y10" s="63" t="s">
        <v>720</v>
      </c>
      <c r="Z10">
        <f aca="true" t="shared" si="1" ref="Z10:Z28">Z9+100</f>
        <v>20100</v>
      </c>
      <c r="AA10" s="5" t="s">
        <v>725</v>
      </c>
      <c r="AB10" s="64"/>
    </row>
    <row r="11" spans="2:28" ht="12.75">
      <c r="B11" s="6">
        <f>B10+10</f>
        <v>21</v>
      </c>
      <c r="C11" s="22" t="s">
        <v>56</v>
      </c>
      <c r="D11" s="22" t="s">
        <v>56</v>
      </c>
      <c r="E11" s="3" t="s">
        <v>70</v>
      </c>
      <c r="F11" s="3" t="s">
        <v>7</v>
      </c>
      <c r="G11" s="22" t="s">
        <v>53</v>
      </c>
      <c r="H11" s="23">
        <v>1</v>
      </c>
      <c r="I11" s="23" t="b">
        <v>0</v>
      </c>
      <c r="J11" s="34"/>
      <c r="K11" s="34">
        <v>5</v>
      </c>
      <c r="L11" s="34">
        <v>10</v>
      </c>
      <c r="M11" s="26" t="s">
        <v>830</v>
      </c>
      <c r="N11" s="24" t="s">
        <v>204</v>
      </c>
      <c r="O11" s="3"/>
      <c r="P11" s="3"/>
      <c r="Q11" s="9"/>
      <c r="R11" s="3"/>
      <c r="S11" s="3"/>
      <c r="U11">
        <v>3</v>
      </c>
      <c r="V11" t="str">
        <f>CONCATENATE("LC",$U11)</f>
        <v>LC3</v>
      </c>
      <c r="W11" t="str">
        <f t="shared" si="0"/>
        <v>LC3</v>
      </c>
      <c r="X11" t="str">
        <f t="shared" si="0"/>
        <v>LC3</v>
      </c>
      <c r="Y11" s="63" t="s">
        <v>721</v>
      </c>
      <c r="Z11">
        <f t="shared" si="1"/>
        <v>20200</v>
      </c>
      <c r="AA11" s="5" t="s">
        <v>725</v>
      </c>
      <c r="AB11" s="64"/>
    </row>
    <row r="12" spans="2:28" ht="12.75">
      <c r="B12" s="6">
        <f>B11+10</f>
        <v>31</v>
      </c>
      <c r="C12" s="22" t="s">
        <v>77</v>
      </c>
      <c r="D12" s="22" t="s">
        <v>78</v>
      </c>
      <c r="E12" s="3" t="s">
        <v>70</v>
      </c>
      <c r="F12" s="3" t="s">
        <v>7</v>
      </c>
      <c r="G12" s="22" t="s">
        <v>219</v>
      </c>
      <c r="H12" s="23">
        <v>2</v>
      </c>
      <c r="I12" s="23" t="b">
        <v>1</v>
      </c>
      <c r="M12" s="26" t="s">
        <v>830</v>
      </c>
      <c r="N12" s="18" t="s">
        <v>183</v>
      </c>
      <c r="O12" s="3"/>
      <c r="P12" s="3"/>
      <c r="Q12" s="9"/>
      <c r="R12" s="3"/>
      <c r="S12" s="3"/>
      <c r="U12">
        <v>4</v>
      </c>
      <c r="V12" t="str">
        <f>CONCATENATE("LC",$U12)</f>
        <v>LC4</v>
      </c>
      <c r="W12" t="str">
        <f t="shared" si="0"/>
        <v>LC4</v>
      </c>
      <c r="X12" t="str">
        <f t="shared" si="0"/>
        <v>LC4</v>
      </c>
      <c r="Y12" s="63" t="s">
        <v>836</v>
      </c>
      <c r="Z12">
        <f t="shared" si="1"/>
        <v>20300</v>
      </c>
      <c r="AA12" s="5" t="s">
        <v>725</v>
      </c>
      <c r="AB12" s="64"/>
    </row>
    <row r="13" spans="2:28" ht="12.75">
      <c r="B13" s="6">
        <v>41</v>
      </c>
      <c r="C13" s="3" t="s">
        <v>828</v>
      </c>
      <c r="D13" s="3"/>
      <c r="E13" s="3" t="s">
        <v>70</v>
      </c>
      <c r="F13" s="3" t="s">
        <v>7</v>
      </c>
      <c r="G13" s="6" t="s">
        <v>219</v>
      </c>
      <c r="H13" s="27">
        <v>1</v>
      </c>
      <c r="I13" s="3" t="b">
        <v>1</v>
      </c>
      <c r="J13" s="3"/>
      <c r="K13" s="3"/>
      <c r="L13" s="3"/>
      <c r="M13" s="26" t="s">
        <v>830</v>
      </c>
      <c r="N13" s="57" t="s">
        <v>829</v>
      </c>
      <c r="O13" s="3"/>
      <c r="P13" s="3"/>
      <c r="Q13" s="9"/>
      <c r="R13" s="3"/>
      <c r="S13" s="3"/>
      <c r="U13">
        <v>5</v>
      </c>
      <c r="V13" t="str">
        <f aca="true" t="shared" si="2" ref="V13:V28">CONCATENATE("LC",$U13)</f>
        <v>LC5</v>
      </c>
      <c r="W13" t="str">
        <f t="shared" si="0"/>
        <v>LC5</v>
      </c>
      <c r="X13" t="str">
        <f t="shared" si="0"/>
        <v>LC5</v>
      </c>
      <c r="Y13" s="63" t="s">
        <v>837</v>
      </c>
      <c r="Z13">
        <f t="shared" si="1"/>
        <v>20400</v>
      </c>
      <c r="AA13" s="5" t="s">
        <v>725</v>
      </c>
      <c r="AB13" s="64"/>
    </row>
    <row r="14" spans="2:28" ht="12.75">
      <c r="B14" s="6">
        <v>51</v>
      </c>
      <c r="C14" s="26" t="s">
        <v>32</v>
      </c>
      <c r="D14" s="26" t="s">
        <v>59</v>
      </c>
      <c r="E14" s="26" t="s">
        <v>70</v>
      </c>
      <c r="F14" s="26" t="s">
        <v>7</v>
      </c>
      <c r="G14" s="80" t="s">
        <v>52</v>
      </c>
      <c r="H14" s="27">
        <v>1</v>
      </c>
      <c r="I14" s="9" t="b">
        <v>0</v>
      </c>
      <c r="J14" s="3"/>
      <c r="K14" s="3">
        <v>4</v>
      </c>
      <c r="L14" s="3">
        <v>35</v>
      </c>
      <c r="M14" s="26" t="s">
        <v>830</v>
      </c>
      <c r="N14" s="57" t="s">
        <v>206</v>
      </c>
      <c r="O14" s="3"/>
      <c r="P14" s="3"/>
      <c r="Q14" s="9"/>
      <c r="R14" s="3"/>
      <c r="S14" s="3"/>
      <c r="U14">
        <v>6</v>
      </c>
      <c r="V14" t="str">
        <f t="shared" si="2"/>
        <v>LC6</v>
      </c>
      <c r="W14" t="str">
        <f t="shared" si="0"/>
        <v>LC6</v>
      </c>
      <c r="X14" t="str">
        <f t="shared" si="0"/>
        <v>LC6</v>
      </c>
      <c r="Y14" s="63" t="s">
        <v>838</v>
      </c>
      <c r="Z14">
        <f t="shared" si="1"/>
        <v>20500</v>
      </c>
      <c r="AA14" s="5" t="s">
        <v>725</v>
      </c>
      <c r="AB14" s="64"/>
    </row>
    <row r="15" spans="2:28" ht="12.75">
      <c r="B15" s="6">
        <v>61</v>
      </c>
      <c r="C15" s="26" t="s">
        <v>831</v>
      </c>
      <c r="D15" s="26" t="s">
        <v>832</v>
      </c>
      <c r="E15" s="26" t="s">
        <v>70</v>
      </c>
      <c r="F15" s="26" t="s">
        <v>7</v>
      </c>
      <c r="G15" s="80" t="s">
        <v>219</v>
      </c>
      <c r="H15" s="27">
        <v>1</v>
      </c>
      <c r="I15" s="3" t="b">
        <v>1</v>
      </c>
      <c r="J15" s="3"/>
      <c r="K15" s="3"/>
      <c r="L15" s="3"/>
      <c r="M15" s="26" t="s">
        <v>830</v>
      </c>
      <c r="N15" s="57" t="s">
        <v>833</v>
      </c>
      <c r="O15" s="3"/>
      <c r="P15" s="3"/>
      <c r="Q15" s="9"/>
      <c r="R15" s="3"/>
      <c r="S15" s="3"/>
      <c r="U15">
        <v>7</v>
      </c>
      <c r="V15" t="str">
        <f t="shared" si="2"/>
        <v>LC7</v>
      </c>
      <c r="W15" t="str">
        <f t="shared" si="0"/>
        <v>LC7</v>
      </c>
      <c r="X15" t="str">
        <f t="shared" si="0"/>
        <v>LC7</v>
      </c>
      <c r="Y15" s="63" t="s">
        <v>839</v>
      </c>
      <c r="Z15">
        <f t="shared" si="1"/>
        <v>20600</v>
      </c>
      <c r="AA15" s="5" t="s">
        <v>725</v>
      </c>
      <c r="AB15" s="64"/>
    </row>
    <row r="16" spans="2:28" ht="12.75">
      <c r="B16" s="6">
        <v>71</v>
      </c>
      <c r="C16" s="26" t="s">
        <v>834</v>
      </c>
      <c r="D16" s="3"/>
      <c r="E16" s="26" t="s">
        <v>70</v>
      </c>
      <c r="F16" s="26" t="s">
        <v>7</v>
      </c>
      <c r="G16" s="80" t="s">
        <v>219</v>
      </c>
      <c r="H16" s="27">
        <v>1</v>
      </c>
      <c r="I16" s="3" t="b">
        <v>1</v>
      </c>
      <c r="J16" s="3"/>
      <c r="K16" s="3"/>
      <c r="L16" s="3"/>
      <c r="M16" s="26" t="s">
        <v>830</v>
      </c>
      <c r="N16" s="57" t="s">
        <v>835</v>
      </c>
      <c r="O16" s="3"/>
      <c r="P16" s="3"/>
      <c r="Q16" s="9"/>
      <c r="R16" s="3"/>
      <c r="S16" s="3"/>
      <c r="U16">
        <v>8</v>
      </c>
      <c r="V16" t="str">
        <f t="shared" si="2"/>
        <v>LC8</v>
      </c>
      <c r="W16" t="str">
        <f t="shared" si="0"/>
        <v>LC8</v>
      </c>
      <c r="X16" t="str">
        <f t="shared" si="0"/>
        <v>LC8</v>
      </c>
      <c r="Y16" s="63" t="s">
        <v>840</v>
      </c>
      <c r="Z16">
        <f t="shared" si="1"/>
        <v>20700</v>
      </c>
      <c r="AA16" s="5" t="s">
        <v>725</v>
      </c>
      <c r="AB16" s="64"/>
    </row>
    <row r="17" spans="2:28" ht="12.75">
      <c r="B17" s="6"/>
      <c r="C17" s="3"/>
      <c r="D17" s="3"/>
      <c r="E17" s="3"/>
      <c r="F17" s="3"/>
      <c r="G17" s="6"/>
      <c r="H17" s="27"/>
      <c r="I17" s="9"/>
      <c r="J17" s="3"/>
      <c r="K17" s="3"/>
      <c r="L17" s="3"/>
      <c r="M17" s="3"/>
      <c r="N17" s="3"/>
      <c r="O17" s="3"/>
      <c r="P17" s="3"/>
      <c r="Q17" s="9"/>
      <c r="R17" s="3"/>
      <c r="S17" s="3"/>
      <c r="U17">
        <v>9</v>
      </c>
      <c r="V17" t="str">
        <f t="shared" si="2"/>
        <v>LC9</v>
      </c>
      <c r="W17" t="str">
        <f t="shared" si="0"/>
        <v>LC9</v>
      </c>
      <c r="X17" t="str">
        <f t="shared" si="0"/>
        <v>LC9</v>
      </c>
      <c r="Y17" s="63" t="s">
        <v>841</v>
      </c>
      <c r="Z17">
        <f t="shared" si="1"/>
        <v>20800</v>
      </c>
      <c r="AA17" s="5" t="s">
        <v>725</v>
      </c>
      <c r="AB17" s="64"/>
    </row>
    <row r="18" spans="2:28" ht="12.75">
      <c r="B18" s="6"/>
      <c r="C18" s="3"/>
      <c r="D18" s="3"/>
      <c r="E18" s="3"/>
      <c r="F18" s="3"/>
      <c r="G18" s="6"/>
      <c r="H18" s="27"/>
      <c r="I18" s="3"/>
      <c r="J18" s="3"/>
      <c r="K18" s="3"/>
      <c r="L18" s="3"/>
      <c r="M18" s="3"/>
      <c r="N18" s="3"/>
      <c r="O18" s="3"/>
      <c r="P18" s="3"/>
      <c r="Q18" s="9"/>
      <c r="R18" s="3"/>
      <c r="S18" s="3"/>
      <c r="U18">
        <v>10</v>
      </c>
      <c r="V18" t="str">
        <f t="shared" si="2"/>
        <v>LC10</v>
      </c>
      <c r="W18" t="str">
        <f t="shared" si="0"/>
        <v>LC10</v>
      </c>
      <c r="X18" t="str">
        <f t="shared" si="0"/>
        <v>LC10</v>
      </c>
      <c r="Y18" s="63" t="s">
        <v>842</v>
      </c>
      <c r="Z18">
        <f t="shared" si="1"/>
        <v>20900</v>
      </c>
      <c r="AA18" s="5" t="s">
        <v>725</v>
      </c>
      <c r="AB18" s="64"/>
    </row>
    <row r="19" spans="2:28" ht="12.75">
      <c r="B19" s="6"/>
      <c r="C19" s="3"/>
      <c r="D19" s="3"/>
      <c r="E19" s="3"/>
      <c r="F19" s="3"/>
      <c r="G19" s="6"/>
      <c r="H19" s="27"/>
      <c r="I19" s="3"/>
      <c r="J19" s="3"/>
      <c r="K19" s="3"/>
      <c r="L19" s="3"/>
      <c r="M19" s="3"/>
      <c r="N19" s="3"/>
      <c r="O19" s="3"/>
      <c r="P19" s="3"/>
      <c r="Q19" s="9"/>
      <c r="R19" s="3"/>
      <c r="S19" s="3"/>
      <c r="U19">
        <v>11</v>
      </c>
      <c r="V19" t="str">
        <f t="shared" si="2"/>
        <v>LC11</v>
      </c>
      <c r="W19" t="str">
        <f t="shared" si="0"/>
        <v>LC11</v>
      </c>
      <c r="X19" t="str">
        <f t="shared" si="0"/>
        <v>LC11</v>
      </c>
      <c r="Y19" s="63" t="s">
        <v>843</v>
      </c>
      <c r="Z19">
        <f t="shared" si="1"/>
        <v>21000</v>
      </c>
      <c r="AA19" s="5" t="s">
        <v>725</v>
      </c>
      <c r="AB19" s="64"/>
    </row>
    <row r="20" spans="2:28" ht="12.75">
      <c r="B20" s="6"/>
      <c r="C20" s="3"/>
      <c r="D20" s="3"/>
      <c r="E20" s="3"/>
      <c r="F20" s="3"/>
      <c r="G20" s="6"/>
      <c r="H20" s="27"/>
      <c r="I20" s="9"/>
      <c r="J20" s="3"/>
      <c r="K20" s="3"/>
      <c r="L20" s="3"/>
      <c r="M20" s="3"/>
      <c r="N20" s="3"/>
      <c r="O20" s="3"/>
      <c r="P20" s="3"/>
      <c r="Q20" s="9"/>
      <c r="R20" s="3"/>
      <c r="S20" s="3"/>
      <c r="U20">
        <v>12</v>
      </c>
      <c r="V20" t="str">
        <f t="shared" si="2"/>
        <v>LC12</v>
      </c>
      <c r="W20" t="str">
        <f t="shared" si="0"/>
        <v>LC12</v>
      </c>
      <c r="X20" t="str">
        <f t="shared" si="0"/>
        <v>LC12</v>
      </c>
      <c r="Y20" s="63" t="s">
        <v>844</v>
      </c>
      <c r="Z20">
        <f t="shared" si="1"/>
        <v>21100</v>
      </c>
      <c r="AA20" s="5" t="s">
        <v>725</v>
      </c>
      <c r="AB20" s="64"/>
    </row>
    <row r="21" spans="2:28" ht="12.75">
      <c r="B21" s="6"/>
      <c r="C21" s="27"/>
      <c r="D21" s="3"/>
      <c r="E21" s="3"/>
      <c r="F21" s="3"/>
      <c r="G21" s="44"/>
      <c r="H21" s="27"/>
      <c r="I21" s="3"/>
      <c r="U21">
        <v>13</v>
      </c>
      <c r="V21" t="str">
        <f t="shared" si="2"/>
        <v>LC13</v>
      </c>
      <c r="W21" t="str">
        <f t="shared" si="0"/>
        <v>LC13</v>
      </c>
      <c r="X21" t="str">
        <f t="shared" si="0"/>
        <v>LC13</v>
      </c>
      <c r="Y21" s="63" t="s">
        <v>845</v>
      </c>
      <c r="Z21">
        <f t="shared" si="1"/>
        <v>21200</v>
      </c>
      <c r="AA21" s="5" t="s">
        <v>725</v>
      </c>
      <c r="AB21" s="64"/>
    </row>
    <row r="22" spans="2:28" ht="12.75">
      <c r="B22" s="6"/>
      <c r="C22" s="27"/>
      <c r="D22" s="3"/>
      <c r="E22" s="3"/>
      <c r="F22" s="3"/>
      <c r="G22" s="44"/>
      <c r="H22" s="27"/>
      <c r="I22" s="3"/>
      <c r="U22">
        <v>14</v>
      </c>
      <c r="V22" t="str">
        <f t="shared" si="2"/>
        <v>LC14</v>
      </c>
      <c r="W22" t="str">
        <f t="shared" si="0"/>
        <v>LC14</v>
      </c>
      <c r="X22" t="str">
        <f t="shared" si="0"/>
        <v>LC14</v>
      </c>
      <c r="Y22" s="63" t="s">
        <v>846</v>
      </c>
      <c r="Z22">
        <f t="shared" si="1"/>
        <v>21300</v>
      </c>
      <c r="AA22" s="5" t="s">
        <v>725</v>
      </c>
      <c r="AB22" s="64"/>
    </row>
    <row r="23" spans="2:28" ht="12.75">
      <c r="B23" s="6"/>
      <c r="C23" s="27"/>
      <c r="D23" s="3"/>
      <c r="E23" s="3"/>
      <c r="F23" s="3"/>
      <c r="G23" s="44"/>
      <c r="H23" s="27"/>
      <c r="I23" s="3"/>
      <c r="U23">
        <v>15</v>
      </c>
      <c r="V23" t="str">
        <f t="shared" si="2"/>
        <v>LC15</v>
      </c>
      <c r="W23" t="str">
        <f t="shared" si="0"/>
        <v>LC15</v>
      </c>
      <c r="X23" t="str">
        <f t="shared" si="0"/>
        <v>LC15</v>
      </c>
      <c r="Y23" s="63" t="s">
        <v>847</v>
      </c>
      <c r="Z23">
        <f t="shared" si="1"/>
        <v>21400</v>
      </c>
      <c r="AA23" s="5" t="s">
        <v>725</v>
      </c>
      <c r="AB23" s="64"/>
    </row>
    <row r="24" spans="2:28" ht="12.75">
      <c r="B24" s="6"/>
      <c r="C24" s="27"/>
      <c r="D24" s="3"/>
      <c r="E24" s="3"/>
      <c r="F24" s="3"/>
      <c r="G24" s="44"/>
      <c r="H24" s="27"/>
      <c r="I24" s="3"/>
      <c r="U24">
        <v>16</v>
      </c>
      <c r="V24" t="str">
        <f t="shared" si="2"/>
        <v>LC16</v>
      </c>
      <c r="W24" t="str">
        <f t="shared" si="0"/>
        <v>LC16</v>
      </c>
      <c r="X24" t="str">
        <f t="shared" si="0"/>
        <v>LC16</v>
      </c>
      <c r="Y24" s="63" t="s">
        <v>848</v>
      </c>
      <c r="Z24">
        <f t="shared" si="1"/>
        <v>21500</v>
      </c>
      <c r="AA24" s="5" t="s">
        <v>725</v>
      </c>
      <c r="AB24" s="64"/>
    </row>
    <row r="25" spans="2:28" ht="12.75">
      <c r="B25" s="6"/>
      <c r="C25" s="27"/>
      <c r="D25" s="3"/>
      <c r="E25" s="3"/>
      <c r="F25" s="3"/>
      <c r="G25" s="44"/>
      <c r="H25" s="27"/>
      <c r="I25" s="3"/>
      <c r="U25">
        <v>17</v>
      </c>
      <c r="V25" t="str">
        <f t="shared" si="2"/>
        <v>LC17</v>
      </c>
      <c r="W25" t="str">
        <f aca="true" t="shared" si="3" ref="W25:X28">V25</f>
        <v>LC17</v>
      </c>
      <c r="X25" t="str">
        <f t="shared" si="3"/>
        <v>LC17</v>
      </c>
      <c r="Y25" s="63" t="s">
        <v>849</v>
      </c>
      <c r="Z25">
        <f t="shared" si="1"/>
        <v>21600</v>
      </c>
      <c r="AA25" s="5" t="s">
        <v>725</v>
      </c>
      <c r="AB25" s="64"/>
    </row>
    <row r="26" spans="2:27" ht="12.75">
      <c r="B26" s="6"/>
      <c r="C26" s="49"/>
      <c r="D26" s="3"/>
      <c r="E26" s="3"/>
      <c r="F26" s="3"/>
      <c r="G26" s="44"/>
      <c r="H26" s="27"/>
      <c r="I26" s="3"/>
      <c r="U26">
        <v>18</v>
      </c>
      <c r="V26" t="str">
        <f t="shared" si="2"/>
        <v>LC18</v>
      </c>
      <c r="W26" t="str">
        <f t="shared" si="3"/>
        <v>LC18</v>
      </c>
      <c r="X26" t="str">
        <f t="shared" si="3"/>
        <v>LC18</v>
      </c>
      <c r="Y26" s="53" t="s">
        <v>850</v>
      </c>
      <c r="Z26">
        <f t="shared" si="1"/>
        <v>21700</v>
      </c>
      <c r="AA26" s="5" t="s">
        <v>725</v>
      </c>
    </row>
    <row r="27" spans="2:27" ht="12.75">
      <c r="B27" s="6"/>
      <c r="C27" s="49"/>
      <c r="D27" s="3"/>
      <c r="E27" s="3"/>
      <c r="F27" s="3"/>
      <c r="G27" s="44"/>
      <c r="H27" s="27"/>
      <c r="I27" s="3"/>
      <c r="U27">
        <v>19</v>
      </c>
      <c r="V27" t="str">
        <f t="shared" si="2"/>
        <v>LC19</v>
      </c>
      <c r="W27" t="str">
        <f t="shared" si="3"/>
        <v>LC19</v>
      </c>
      <c r="X27" t="str">
        <f t="shared" si="3"/>
        <v>LC19</v>
      </c>
      <c r="Y27" s="53" t="s">
        <v>851</v>
      </c>
      <c r="Z27">
        <f t="shared" si="1"/>
        <v>21800</v>
      </c>
      <c r="AA27" s="5" t="s">
        <v>725</v>
      </c>
    </row>
    <row r="28" spans="2:27" ht="12.75">
      <c r="B28" s="6"/>
      <c r="C28" s="49"/>
      <c r="D28" s="3"/>
      <c r="E28" s="3"/>
      <c r="F28" s="3"/>
      <c r="G28" s="44"/>
      <c r="H28" s="27"/>
      <c r="I28" s="3"/>
      <c r="U28">
        <v>20</v>
      </c>
      <c r="V28" t="str">
        <f t="shared" si="2"/>
        <v>LC20</v>
      </c>
      <c r="W28" t="str">
        <f t="shared" si="3"/>
        <v>LC20</v>
      </c>
      <c r="X28" t="str">
        <f t="shared" si="3"/>
        <v>LC20</v>
      </c>
      <c r="Y28" s="53" t="s">
        <v>852</v>
      </c>
      <c r="Z28">
        <f t="shared" si="1"/>
        <v>21900</v>
      </c>
      <c r="AA28" s="5" t="s">
        <v>725</v>
      </c>
    </row>
    <row r="29" spans="2:9" ht="12.75">
      <c r="B29" s="6"/>
      <c r="C29" s="49"/>
      <c r="D29" s="3"/>
      <c r="E29" s="3"/>
      <c r="F29" s="3"/>
      <c r="G29" s="44"/>
      <c r="H29" s="27"/>
      <c r="I29" s="3"/>
    </row>
    <row r="30" spans="2:9" ht="12.75">
      <c r="B30" s="6"/>
      <c r="C30" s="49"/>
      <c r="D30" s="3"/>
      <c r="E30" s="3"/>
      <c r="F30" s="3"/>
      <c r="G30" s="44"/>
      <c r="H30" s="27"/>
      <c r="I30" s="3"/>
    </row>
    <row r="31" spans="2:9" ht="12.75">
      <c r="B31" s="6"/>
      <c r="C31" s="3"/>
      <c r="D31" s="3"/>
      <c r="E31" s="3"/>
      <c r="F31" s="3"/>
      <c r="G31" s="44"/>
      <c r="H31" s="27"/>
      <c r="I31" s="3"/>
    </row>
  </sheetData>
  <sheetProtection/>
  <mergeCells count="1">
    <mergeCell ref="O6:T6"/>
  </mergeCells>
  <conditionalFormatting sqref="C1:C65536">
    <cfRule type="expression" priority="3" dxfId="0" stopIfTrue="1">
      <formula>IF(LEN(C1)+LEN($C$2)&gt;40,1,0)</formula>
    </cfRule>
  </conditionalFormatting>
  <conditionalFormatting sqref="C11">
    <cfRule type="expression" priority="2" dxfId="0" stopIfTrue="1">
      <formula>IF(LEN(C11)+LEN($C$2)&gt;40,1,0)</formula>
    </cfRule>
  </conditionalFormatting>
  <conditionalFormatting sqref="C12">
    <cfRule type="expression" priority="1" dxfId="0" stopIfTrue="1">
      <formula>IF(LEN(C12)+LEN($C$2)&gt;40,1,0)</formula>
    </cfRule>
  </conditionalFormatting>
  <printOptions/>
  <pageMargins left="0.75" right="0.75" top="1" bottom="1" header="0.5" footer="0.5"/>
  <pageSetup horizontalDpi="1200" verticalDpi="1200" orientation="portrait" r:id="rId3"/>
  <legacyDrawing r:id="rId2"/>
</worksheet>
</file>

<file path=xl/worksheets/sheet15.xml><?xml version="1.0" encoding="utf-8"?>
<worksheet xmlns="http://schemas.openxmlformats.org/spreadsheetml/2006/main" xmlns:r="http://schemas.openxmlformats.org/officeDocument/2006/relationships">
  <dimension ref="B1:AC31"/>
  <sheetViews>
    <sheetView zoomScalePageLayoutView="0" workbookViewId="0" topLeftCell="K1">
      <selection activeCell="L10" sqref="L10"/>
    </sheetView>
  </sheetViews>
  <sheetFormatPr defaultColWidth="9.140625" defaultRowHeight="12.75"/>
  <cols>
    <col min="2" max="2" width="12.140625" style="0" customWidth="1"/>
    <col min="3" max="3" width="31.57421875" style="0" customWidth="1"/>
    <col min="4" max="4" width="12.57421875" style="0" customWidth="1"/>
    <col min="5" max="5" width="11.00390625" style="0" customWidth="1"/>
    <col min="6" max="6" width="16.421875" style="0" customWidth="1"/>
    <col min="10" max="12" width="19.421875" style="0" customWidth="1"/>
    <col min="13" max="13" width="25.7109375" style="0" customWidth="1"/>
    <col min="15" max="15" width="14.140625" style="0" customWidth="1"/>
    <col min="22" max="22" width="14.140625" style="0" customWidth="1"/>
    <col min="25" max="25" width="27.8515625" style="0" customWidth="1"/>
    <col min="27" max="27" width="16.8515625" style="0" customWidth="1"/>
  </cols>
  <sheetData>
    <row r="1" spans="2:28" ht="12.75">
      <c r="B1" s="19" t="s">
        <v>27</v>
      </c>
      <c r="C1" s="17" t="s">
        <v>727</v>
      </c>
      <c r="D1" t="s">
        <v>722</v>
      </c>
      <c r="E1" s="51"/>
      <c r="F1" s="51"/>
      <c r="H1" s="5"/>
      <c r="I1" s="5"/>
      <c r="J1" s="5"/>
      <c r="K1" s="5"/>
      <c r="L1" s="5"/>
      <c r="M1" s="5"/>
      <c r="N1" s="5"/>
      <c r="O1" s="5"/>
      <c r="P1" s="5"/>
      <c r="Q1" s="5"/>
      <c r="R1" s="5"/>
      <c r="S1" s="5"/>
      <c r="T1" s="5"/>
      <c r="U1" s="5"/>
      <c r="V1" s="5"/>
      <c r="W1" s="5"/>
      <c r="X1" s="5"/>
      <c r="Y1" s="5"/>
      <c r="Z1" s="5"/>
      <c r="AA1" s="5"/>
      <c r="AB1" s="5"/>
    </row>
    <row r="2" spans="2:29" ht="12.75">
      <c r="B2" s="19" t="s">
        <v>492</v>
      </c>
      <c r="C2" t="s">
        <v>723</v>
      </c>
      <c r="F2" s="5"/>
      <c r="G2" s="5"/>
      <c r="H2" s="5"/>
      <c r="I2" s="5"/>
      <c r="AC2" t="s">
        <v>823</v>
      </c>
    </row>
    <row r="3" spans="2:29" ht="12.75">
      <c r="B3" s="19" t="s">
        <v>493</v>
      </c>
      <c r="C3" t="s">
        <v>723</v>
      </c>
      <c r="F3" s="5"/>
      <c r="G3" s="5"/>
      <c r="H3" s="5"/>
      <c r="I3" s="5"/>
      <c r="AC3" t="s">
        <v>824</v>
      </c>
    </row>
    <row r="4" spans="2:29" ht="12.75">
      <c r="B4" s="19" t="s">
        <v>494</v>
      </c>
      <c r="C4" s="38" t="s">
        <v>723</v>
      </c>
      <c r="F4" s="5"/>
      <c r="G4" s="5"/>
      <c r="H4" s="5"/>
      <c r="I4" s="5"/>
      <c r="V4" t="s">
        <v>726</v>
      </c>
      <c r="AC4" t="s">
        <v>825</v>
      </c>
    </row>
    <row r="5" spans="2:29" ht="13.5" thickBot="1">
      <c r="B5" s="19" t="s">
        <v>26</v>
      </c>
      <c r="C5" s="1"/>
      <c r="F5" s="5"/>
      <c r="G5" s="5"/>
      <c r="H5" s="5"/>
      <c r="I5" s="5"/>
      <c r="V5" t="s">
        <v>821</v>
      </c>
      <c r="AC5" t="s">
        <v>826</v>
      </c>
    </row>
    <row r="6" spans="2:29" ht="13.5" thickBot="1">
      <c r="B6" s="5"/>
      <c r="F6" s="5"/>
      <c r="G6" s="5"/>
      <c r="H6" s="5"/>
      <c r="I6" s="5"/>
      <c r="O6" s="83" t="s">
        <v>25</v>
      </c>
      <c r="P6" s="84"/>
      <c r="Q6" s="84"/>
      <c r="R6" s="84"/>
      <c r="S6" s="84"/>
      <c r="T6" s="85"/>
      <c r="V6" t="s">
        <v>822</v>
      </c>
      <c r="AC6" t="s">
        <v>827</v>
      </c>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28" ht="13.5" thickBot="1">
      <c r="B8" s="4" t="s">
        <v>5</v>
      </c>
      <c r="C8" s="20" t="s">
        <v>6</v>
      </c>
      <c r="D8" s="21" t="s">
        <v>6</v>
      </c>
      <c r="E8" s="15" t="s">
        <v>8</v>
      </c>
      <c r="F8" s="4" t="s">
        <v>9</v>
      </c>
      <c r="G8" s="4" t="s">
        <v>10</v>
      </c>
      <c r="H8" s="4" t="s">
        <v>12</v>
      </c>
      <c r="I8" s="4" t="s">
        <v>72</v>
      </c>
      <c r="J8" s="4" t="s">
        <v>22</v>
      </c>
      <c r="K8" s="4" t="s">
        <v>225</v>
      </c>
      <c r="L8" s="4" t="s">
        <v>524</v>
      </c>
      <c r="M8" s="4" t="s">
        <v>24</v>
      </c>
      <c r="N8" s="4" t="s">
        <v>14</v>
      </c>
      <c r="O8" s="8" t="s">
        <v>15</v>
      </c>
      <c r="P8" s="8" t="s">
        <v>16</v>
      </c>
      <c r="Q8" s="8" t="s">
        <v>18</v>
      </c>
      <c r="R8" s="8" t="s">
        <v>18</v>
      </c>
      <c r="S8" s="8" t="s">
        <v>21</v>
      </c>
      <c r="V8" s="59" t="s">
        <v>27</v>
      </c>
      <c r="W8" s="59" t="s">
        <v>492</v>
      </c>
      <c r="X8" s="59" t="s">
        <v>493</v>
      </c>
      <c r="Y8" s="59" t="s">
        <v>724</v>
      </c>
      <c r="Z8" s="59" t="s">
        <v>26</v>
      </c>
      <c r="AA8" s="60" t="s">
        <v>718</v>
      </c>
      <c r="AB8" s="59"/>
    </row>
    <row r="9" spans="2:28" ht="13.5" thickTop="1">
      <c r="B9" s="6">
        <v>1</v>
      </c>
      <c r="C9" s="3" t="s">
        <v>90</v>
      </c>
      <c r="D9" s="3" t="s">
        <v>91</v>
      </c>
      <c r="E9" s="3" t="s">
        <v>28</v>
      </c>
      <c r="F9" s="3" t="s">
        <v>7</v>
      </c>
      <c r="G9" s="6" t="s">
        <v>219</v>
      </c>
      <c r="H9" s="27">
        <v>3</v>
      </c>
      <c r="I9" s="3" t="b">
        <v>1</v>
      </c>
      <c r="J9" s="3"/>
      <c r="K9" s="3"/>
      <c r="L9" s="3">
        <v>0.015</v>
      </c>
      <c r="M9" t="s">
        <v>590</v>
      </c>
      <c r="N9" s="39" t="s">
        <v>193</v>
      </c>
      <c r="O9" s="3"/>
      <c r="P9" s="3"/>
      <c r="Q9" s="9"/>
      <c r="R9" s="3"/>
      <c r="S9" s="3"/>
      <c r="U9">
        <v>1</v>
      </c>
      <c r="V9" t="str">
        <f>CONCATENATE("LC",$U9)</f>
        <v>LC1</v>
      </c>
      <c r="W9" t="str">
        <f aca="true" t="shared" si="0" ref="W9:X12">V9</f>
        <v>LC1</v>
      </c>
      <c r="X9" t="str">
        <f t="shared" si="0"/>
        <v>LC1</v>
      </c>
      <c r="Y9" s="61" t="s">
        <v>719</v>
      </c>
      <c r="Z9" s="1">
        <v>25000</v>
      </c>
      <c r="AA9" s="69" t="s">
        <v>527</v>
      </c>
      <c r="AB9" s="62"/>
    </row>
    <row r="10" spans="2:28" ht="12.75">
      <c r="B10" s="6">
        <v>11</v>
      </c>
      <c r="C10" s="3" t="s">
        <v>84</v>
      </c>
      <c r="D10" s="3" t="s">
        <v>85</v>
      </c>
      <c r="E10" s="3" t="s">
        <v>28</v>
      </c>
      <c r="F10" s="3" t="s">
        <v>7</v>
      </c>
      <c r="G10" s="6" t="s">
        <v>219</v>
      </c>
      <c r="H10" s="27">
        <v>1</v>
      </c>
      <c r="I10" s="3" t="b">
        <v>1</v>
      </c>
      <c r="J10" s="3"/>
      <c r="K10" s="3"/>
      <c r="L10" s="3">
        <v>1.3</v>
      </c>
      <c r="M10" t="s">
        <v>587</v>
      </c>
      <c r="N10" s="39" t="s">
        <v>188</v>
      </c>
      <c r="O10" s="3"/>
      <c r="P10" s="3"/>
      <c r="Q10" s="9"/>
      <c r="R10" s="3"/>
      <c r="S10" s="3"/>
      <c r="U10">
        <v>2</v>
      </c>
      <c r="V10" t="str">
        <f>CONCATENATE("LC",$U10)</f>
        <v>LC2</v>
      </c>
      <c r="W10" t="str">
        <f t="shared" si="0"/>
        <v>LC2</v>
      </c>
      <c r="X10" t="str">
        <f t="shared" si="0"/>
        <v>LC2</v>
      </c>
      <c r="Y10" s="63" t="s">
        <v>720</v>
      </c>
      <c r="Z10">
        <f aca="true" t="shared" si="1" ref="Z10:Z28">Z9+100</f>
        <v>25100</v>
      </c>
      <c r="AA10" s="69" t="s">
        <v>527</v>
      </c>
      <c r="AB10" s="64"/>
    </row>
    <row r="11" spans="2:28" ht="12.75">
      <c r="B11" s="6"/>
      <c r="C11" s="22"/>
      <c r="D11" s="22"/>
      <c r="E11" s="3"/>
      <c r="F11" s="3"/>
      <c r="G11" s="22"/>
      <c r="H11" s="23"/>
      <c r="I11" s="23"/>
      <c r="J11" s="34"/>
      <c r="K11" s="34"/>
      <c r="L11" s="34"/>
      <c r="M11" s="26"/>
      <c r="N11" s="24" t="s">
        <v>204</v>
      </c>
      <c r="O11" s="3"/>
      <c r="P11" s="3"/>
      <c r="Q11" s="9"/>
      <c r="R11" s="3"/>
      <c r="S11" s="3"/>
      <c r="U11">
        <v>3</v>
      </c>
      <c r="V11" t="str">
        <f>CONCATENATE("LC",$U11)</f>
        <v>LC3</v>
      </c>
      <c r="W11" t="str">
        <f t="shared" si="0"/>
        <v>LC3</v>
      </c>
      <c r="X11" t="str">
        <f t="shared" si="0"/>
        <v>LC3</v>
      </c>
      <c r="Y11" s="63" t="s">
        <v>721</v>
      </c>
      <c r="Z11">
        <f t="shared" si="1"/>
        <v>25200</v>
      </c>
      <c r="AA11" s="69" t="s">
        <v>527</v>
      </c>
      <c r="AB11" s="64"/>
    </row>
    <row r="12" spans="2:28" ht="12.75">
      <c r="B12" s="6"/>
      <c r="C12" s="22"/>
      <c r="D12" s="22"/>
      <c r="E12" s="3"/>
      <c r="F12" s="3"/>
      <c r="G12" s="22"/>
      <c r="H12" s="23"/>
      <c r="I12" s="23"/>
      <c r="M12" s="26"/>
      <c r="N12" s="18" t="s">
        <v>183</v>
      </c>
      <c r="O12" s="3"/>
      <c r="P12" s="3"/>
      <c r="Q12" s="9"/>
      <c r="R12" s="3"/>
      <c r="S12" s="3"/>
      <c r="U12">
        <v>4</v>
      </c>
      <c r="V12" t="str">
        <f>CONCATENATE("LC",$U12)</f>
        <v>LC4</v>
      </c>
      <c r="W12" t="str">
        <f t="shared" si="0"/>
        <v>LC4</v>
      </c>
      <c r="X12" t="str">
        <f t="shared" si="0"/>
        <v>LC4</v>
      </c>
      <c r="Y12" s="63" t="s">
        <v>836</v>
      </c>
      <c r="Z12">
        <f t="shared" si="1"/>
        <v>25300</v>
      </c>
      <c r="AA12" s="69" t="s">
        <v>527</v>
      </c>
      <c r="AB12" s="64"/>
    </row>
    <row r="13" spans="2:28" ht="12.75">
      <c r="B13" s="6"/>
      <c r="C13" s="3"/>
      <c r="D13" s="3"/>
      <c r="E13" s="3"/>
      <c r="F13" s="3"/>
      <c r="G13" s="6"/>
      <c r="H13" s="27"/>
      <c r="I13" s="3"/>
      <c r="J13" s="3"/>
      <c r="K13" s="3"/>
      <c r="L13" s="3"/>
      <c r="M13" s="26"/>
      <c r="N13" s="57" t="s">
        <v>829</v>
      </c>
      <c r="O13" s="3"/>
      <c r="P13" s="3"/>
      <c r="Q13" s="9"/>
      <c r="R13" s="3"/>
      <c r="S13" s="3"/>
      <c r="U13">
        <v>5</v>
      </c>
      <c r="V13" t="str">
        <f aca="true" t="shared" si="2" ref="V13:V28">CONCATENATE("LC",$U13)</f>
        <v>LC5</v>
      </c>
      <c r="W13" t="str">
        <f aca="true" t="shared" si="3" ref="W13:X28">V13</f>
        <v>LC5</v>
      </c>
      <c r="X13" t="str">
        <f t="shared" si="3"/>
        <v>LC5</v>
      </c>
      <c r="Y13" s="63" t="s">
        <v>837</v>
      </c>
      <c r="Z13">
        <f t="shared" si="1"/>
        <v>25400</v>
      </c>
      <c r="AA13" s="69" t="s">
        <v>527</v>
      </c>
      <c r="AB13" s="64"/>
    </row>
    <row r="14" spans="2:28" ht="12.75">
      <c r="B14" s="6"/>
      <c r="C14" s="26"/>
      <c r="D14" s="26"/>
      <c r="E14" s="26"/>
      <c r="F14" s="26"/>
      <c r="G14" s="80"/>
      <c r="H14" s="27"/>
      <c r="I14" s="9"/>
      <c r="J14" s="3"/>
      <c r="K14" s="3"/>
      <c r="L14" s="3"/>
      <c r="M14" s="26"/>
      <c r="N14" s="57" t="s">
        <v>206</v>
      </c>
      <c r="O14" s="3"/>
      <c r="P14" s="3"/>
      <c r="Q14" s="9"/>
      <c r="R14" s="3"/>
      <c r="S14" s="3"/>
      <c r="U14">
        <v>6</v>
      </c>
      <c r="V14" t="str">
        <f t="shared" si="2"/>
        <v>LC6</v>
      </c>
      <c r="W14" t="str">
        <f t="shared" si="3"/>
        <v>LC6</v>
      </c>
      <c r="X14" t="str">
        <f t="shared" si="3"/>
        <v>LC6</v>
      </c>
      <c r="Y14" s="63" t="s">
        <v>838</v>
      </c>
      <c r="Z14">
        <f t="shared" si="1"/>
        <v>25500</v>
      </c>
      <c r="AA14" s="69" t="s">
        <v>527</v>
      </c>
      <c r="AB14" s="64"/>
    </row>
    <row r="15" spans="2:28" ht="12.75">
      <c r="B15" s="6"/>
      <c r="C15" s="26"/>
      <c r="D15" s="26"/>
      <c r="E15" s="26"/>
      <c r="F15" s="26"/>
      <c r="G15" s="80"/>
      <c r="H15" s="27"/>
      <c r="I15" s="3"/>
      <c r="J15" s="3"/>
      <c r="K15" s="3"/>
      <c r="L15" s="3"/>
      <c r="M15" s="26"/>
      <c r="N15" s="57" t="s">
        <v>833</v>
      </c>
      <c r="O15" s="3"/>
      <c r="P15" s="3"/>
      <c r="Q15" s="9"/>
      <c r="R15" s="3"/>
      <c r="S15" s="3"/>
      <c r="U15">
        <v>7</v>
      </c>
      <c r="V15" t="str">
        <f t="shared" si="2"/>
        <v>LC7</v>
      </c>
      <c r="W15" t="str">
        <f t="shared" si="3"/>
        <v>LC7</v>
      </c>
      <c r="X15" t="str">
        <f t="shared" si="3"/>
        <v>LC7</v>
      </c>
      <c r="Y15" s="63" t="s">
        <v>839</v>
      </c>
      <c r="Z15">
        <f t="shared" si="1"/>
        <v>25600</v>
      </c>
      <c r="AA15" s="69" t="s">
        <v>527</v>
      </c>
      <c r="AB15" s="64"/>
    </row>
    <row r="16" spans="2:28" ht="12.75">
      <c r="B16" s="6"/>
      <c r="C16" s="26"/>
      <c r="D16" s="3"/>
      <c r="E16" s="26"/>
      <c r="F16" s="26"/>
      <c r="G16" s="80"/>
      <c r="H16" s="27"/>
      <c r="I16" s="3"/>
      <c r="J16" s="3"/>
      <c r="K16" s="3"/>
      <c r="L16" s="3"/>
      <c r="M16" s="26"/>
      <c r="N16" s="57" t="s">
        <v>835</v>
      </c>
      <c r="O16" s="3"/>
      <c r="P16" s="3"/>
      <c r="Q16" s="9"/>
      <c r="R16" s="3"/>
      <c r="S16" s="3"/>
      <c r="U16">
        <v>8</v>
      </c>
      <c r="V16" t="str">
        <f t="shared" si="2"/>
        <v>LC8</v>
      </c>
      <c r="W16" t="str">
        <f t="shared" si="3"/>
        <v>LC8</v>
      </c>
      <c r="X16" t="str">
        <f t="shared" si="3"/>
        <v>LC8</v>
      </c>
      <c r="Y16" s="63" t="s">
        <v>840</v>
      </c>
      <c r="Z16">
        <f t="shared" si="1"/>
        <v>25700</v>
      </c>
      <c r="AA16" s="69" t="s">
        <v>527</v>
      </c>
      <c r="AB16" s="64"/>
    </row>
    <row r="17" spans="2:28" ht="12.75">
      <c r="B17" s="6"/>
      <c r="C17" s="3"/>
      <c r="D17" s="3"/>
      <c r="E17" s="3"/>
      <c r="F17" s="3"/>
      <c r="G17" s="6"/>
      <c r="H17" s="27"/>
      <c r="I17" s="9"/>
      <c r="J17" s="3"/>
      <c r="K17" s="3"/>
      <c r="L17" s="3"/>
      <c r="M17" s="3"/>
      <c r="N17" s="3"/>
      <c r="O17" s="3"/>
      <c r="P17" s="3"/>
      <c r="Q17" s="9"/>
      <c r="R17" s="3"/>
      <c r="S17" s="3"/>
      <c r="U17">
        <v>9</v>
      </c>
      <c r="V17" t="str">
        <f t="shared" si="2"/>
        <v>LC9</v>
      </c>
      <c r="W17" t="str">
        <f t="shared" si="3"/>
        <v>LC9</v>
      </c>
      <c r="X17" t="str">
        <f t="shared" si="3"/>
        <v>LC9</v>
      </c>
      <c r="Y17" s="63" t="s">
        <v>841</v>
      </c>
      <c r="Z17">
        <f t="shared" si="1"/>
        <v>25800</v>
      </c>
      <c r="AA17" s="69" t="s">
        <v>527</v>
      </c>
      <c r="AB17" s="64"/>
    </row>
    <row r="18" spans="2:28" ht="12.75">
      <c r="B18" s="6"/>
      <c r="C18" s="3"/>
      <c r="D18" s="3"/>
      <c r="E18" s="3"/>
      <c r="F18" s="3"/>
      <c r="G18" s="6"/>
      <c r="H18" s="27"/>
      <c r="I18" s="3"/>
      <c r="J18" s="3"/>
      <c r="K18" s="3"/>
      <c r="L18" s="3"/>
      <c r="M18" s="3"/>
      <c r="N18" s="3"/>
      <c r="O18" s="3"/>
      <c r="P18" s="3"/>
      <c r="Q18" s="9"/>
      <c r="R18" s="3"/>
      <c r="S18" s="3"/>
      <c r="U18">
        <v>10</v>
      </c>
      <c r="V18" t="str">
        <f t="shared" si="2"/>
        <v>LC10</v>
      </c>
      <c r="W18" t="str">
        <f t="shared" si="3"/>
        <v>LC10</v>
      </c>
      <c r="X18" t="str">
        <f t="shared" si="3"/>
        <v>LC10</v>
      </c>
      <c r="Y18" s="63" t="s">
        <v>842</v>
      </c>
      <c r="Z18">
        <f t="shared" si="1"/>
        <v>25900</v>
      </c>
      <c r="AA18" s="69" t="s">
        <v>527</v>
      </c>
      <c r="AB18" s="64"/>
    </row>
    <row r="19" spans="2:28" ht="12.75">
      <c r="B19" s="6"/>
      <c r="C19" s="3"/>
      <c r="D19" s="3"/>
      <c r="E19" s="3"/>
      <c r="F19" s="3"/>
      <c r="G19" s="6"/>
      <c r="H19" s="27"/>
      <c r="I19" s="3"/>
      <c r="J19" s="3"/>
      <c r="K19" s="3"/>
      <c r="L19" s="3"/>
      <c r="M19" s="3"/>
      <c r="N19" s="3"/>
      <c r="O19" s="3"/>
      <c r="P19" s="3"/>
      <c r="Q19" s="9"/>
      <c r="R19" s="3"/>
      <c r="S19" s="3"/>
      <c r="U19">
        <v>11</v>
      </c>
      <c r="V19" t="str">
        <f t="shared" si="2"/>
        <v>LC11</v>
      </c>
      <c r="W19" t="str">
        <f t="shared" si="3"/>
        <v>LC11</v>
      </c>
      <c r="X19" t="str">
        <f t="shared" si="3"/>
        <v>LC11</v>
      </c>
      <c r="Y19" s="63" t="s">
        <v>843</v>
      </c>
      <c r="Z19">
        <f t="shared" si="1"/>
        <v>26000</v>
      </c>
      <c r="AA19" s="69" t="s">
        <v>527</v>
      </c>
      <c r="AB19" s="64"/>
    </row>
    <row r="20" spans="2:28" ht="12.75">
      <c r="B20" s="6"/>
      <c r="C20" s="3"/>
      <c r="D20" s="3"/>
      <c r="E20" s="3"/>
      <c r="F20" s="3"/>
      <c r="G20" s="6"/>
      <c r="H20" s="27"/>
      <c r="I20" s="9"/>
      <c r="J20" s="3"/>
      <c r="K20" s="3"/>
      <c r="L20" s="3"/>
      <c r="M20" s="3"/>
      <c r="N20" s="3"/>
      <c r="O20" s="3"/>
      <c r="P20" s="3"/>
      <c r="Q20" s="9"/>
      <c r="R20" s="3"/>
      <c r="S20" s="3"/>
      <c r="U20">
        <v>12</v>
      </c>
      <c r="V20" t="str">
        <f t="shared" si="2"/>
        <v>LC12</v>
      </c>
      <c r="W20" t="str">
        <f t="shared" si="3"/>
        <v>LC12</v>
      </c>
      <c r="X20" t="str">
        <f t="shared" si="3"/>
        <v>LC12</v>
      </c>
      <c r="Y20" s="63" t="s">
        <v>844</v>
      </c>
      <c r="Z20">
        <f t="shared" si="1"/>
        <v>26100</v>
      </c>
      <c r="AA20" s="69" t="s">
        <v>527</v>
      </c>
      <c r="AB20" s="64"/>
    </row>
    <row r="21" spans="2:28" ht="12.75">
      <c r="B21" s="6"/>
      <c r="C21" s="27"/>
      <c r="D21" s="3"/>
      <c r="E21" s="3"/>
      <c r="F21" s="3"/>
      <c r="G21" s="44"/>
      <c r="H21" s="27"/>
      <c r="I21" s="3"/>
      <c r="U21">
        <v>13</v>
      </c>
      <c r="V21" t="str">
        <f t="shared" si="2"/>
        <v>LC13</v>
      </c>
      <c r="W21" t="str">
        <f t="shared" si="3"/>
        <v>LC13</v>
      </c>
      <c r="X21" t="str">
        <f t="shared" si="3"/>
        <v>LC13</v>
      </c>
      <c r="Y21" s="63" t="s">
        <v>845</v>
      </c>
      <c r="Z21">
        <f t="shared" si="1"/>
        <v>26200</v>
      </c>
      <c r="AA21" s="69" t="s">
        <v>527</v>
      </c>
      <c r="AB21" s="64"/>
    </row>
    <row r="22" spans="2:28" ht="12.75">
      <c r="B22" s="6"/>
      <c r="C22" s="27"/>
      <c r="D22" s="3"/>
      <c r="E22" s="3"/>
      <c r="F22" s="3"/>
      <c r="G22" s="44"/>
      <c r="H22" s="27"/>
      <c r="I22" s="3"/>
      <c r="U22">
        <v>14</v>
      </c>
      <c r="V22" t="str">
        <f t="shared" si="2"/>
        <v>LC14</v>
      </c>
      <c r="W22" t="str">
        <f t="shared" si="3"/>
        <v>LC14</v>
      </c>
      <c r="X22" t="str">
        <f t="shared" si="3"/>
        <v>LC14</v>
      </c>
      <c r="Y22" s="63" t="s">
        <v>846</v>
      </c>
      <c r="Z22">
        <f t="shared" si="1"/>
        <v>26300</v>
      </c>
      <c r="AA22" s="69" t="s">
        <v>527</v>
      </c>
      <c r="AB22" s="64"/>
    </row>
    <row r="23" spans="2:28" ht="12.75">
      <c r="B23" s="6"/>
      <c r="C23" s="27"/>
      <c r="D23" s="3"/>
      <c r="E23" s="3"/>
      <c r="F23" s="3"/>
      <c r="G23" s="44"/>
      <c r="H23" s="27"/>
      <c r="I23" s="3"/>
      <c r="U23">
        <v>15</v>
      </c>
      <c r="V23" t="str">
        <f t="shared" si="2"/>
        <v>LC15</v>
      </c>
      <c r="W23" t="str">
        <f t="shared" si="3"/>
        <v>LC15</v>
      </c>
      <c r="X23" t="str">
        <f t="shared" si="3"/>
        <v>LC15</v>
      </c>
      <c r="Y23" s="63" t="s">
        <v>847</v>
      </c>
      <c r="Z23">
        <f t="shared" si="1"/>
        <v>26400</v>
      </c>
      <c r="AA23" s="69" t="s">
        <v>527</v>
      </c>
      <c r="AB23" s="64"/>
    </row>
    <row r="24" spans="2:28" ht="12.75">
      <c r="B24" s="6"/>
      <c r="C24" s="27"/>
      <c r="D24" s="3"/>
      <c r="E24" s="3"/>
      <c r="F24" s="3"/>
      <c r="G24" s="44"/>
      <c r="H24" s="27"/>
      <c r="I24" s="3"/>
      <c r="U24">
        <v>16</v>
      </c>
      <c r="V24" t="str">
        <f t="shared" si="2"/>
        <v>LC16</v>
      </c>
      <c r="W24" t="str">
        <f t="shared" si="3"/>
        <v>LC16</v>
      </c>
      <c r="X24" t="str">
        <f t="shared" si="3"/>
        <v>LC16</v>
      </c>
      <c r="Y24" s="63" t="s">
        <v>848</v>
      </c>
      <c r="Z24">
        <f t="shared" si="1"/>
        <v>26500</v>
      </c>
      <c r="AA24" s="69" t="s">
        <v>527</v>
      </c>
      <c r="AB24" s="64"/>
    </row>
    <row r="25" spans="2:28" ht="12.75">
      <c r="B25" s="6"/>
      <c r="C25" s="27"/>
      <c r="D25" s="3"/>
      <c r="E25" s="3"/>
      <c r="F25" s="3"/>
      <c r="G25" s="44"/>
      <c r="H25" s="27"/>
      <c r="I25" s="3"/>
      <c r="U25">
        <v>17</v>
      </c>
      <c r="V25" t="str">
        <f t="shared" si="2"/>
        <v>LC17</v>
      </c>
      <c r="W25" t="str">
        <f t="shared" si="3"/>
        <v>LC17</v>
      </c>
      <c r="X25" t="str">
        <f t="shared" si="3"/>
        <v>LC17</v>
      </c>
      <c r="Y25" s="63" t="s">
        <v>849</v>
      </c>
      <c r="Z25">
        <f t="shared" si="1"/>
        <v>26600</v>
      </c>
      <c r="AA25" s="69" t="s">
        <v>527</v>
      </c>
      <c r="AB25" s="64"/>
    </row>
    <row r="26" spans="2:27" ht="12.75">
      <c r="B26" s="6"/>
      <c r="C26" s="49"/>
      <c r="D26" s="3"/>
      <c r="E26" s="3"/>
      <c r="F26" s="3"/>
      <c r="G26" s="44"/>
      <c r="H26" s="27"/>
      <c r="I26" s="3"/>
      <c r="U26">
        <v>18</v>
      </c>
      <c r="V26" t="str">
        <f t="shared" si="2"/>
        <v>LC18</v>
      </c>
      <c r="W26" t="str">
        <f t="shared" si="3"/>
        <v>LC18</v>
      </c>
      <c r="X26" t="str">
        <f t="shared" si="3"/>
        <v>LC18</v>
      </c>
      <c r="Y26" s="53" t="s">
        <v>850</v>
      </c>
      <c r="Z26">
        <f t="shared" si="1"/>
        <v>26700</v>
      </c>
      <c r="AA26" s="69" t="s">
        <v>527</v>
      </c>
    </row>
    <row r="27" spans="2:27" ht="12.75">
      <c r="B27" s="6"/>
      <c r="C27" s="49"/>
      <c r="D27" s="3"/>
      <c r="E27" s="3"/>
      <c r="F27" s="3"/>
      <c r="G27" s="44"/>
      <c r="H27" s="27"/>
      <c r="I27" s="3"/>
      <c r="U27">
        <v>19</v>
      </c>
      <c r="V27" t="str">
        <f t="shared" si="2"/>
        <v>LC19</v>
      </c>
      <c r="W27" t="str">
        <f t="shared" si="3"/>
        <v>LC19</v>
      </c>
      <c r="X27" t="str">
        <f t="shared" si="3"/>
        <v>LC19</v>
      </c>
      <c r="Y27" s="53" t="s">
        <v>851</v>
      </c>
      <c r="Z27">
        <f t="shared" si="1"/>
        <v>26800</v>
      </c>
      <c r="AA27" s="69" t="s">
        <v>527</v>
      </c>
    </row>
    <row r="28" spans="2:27" ht="12.75">
      <c r="B28" s="6"/>
      <c r="C28" s="49"/>
      <c r="D28" s="3"/>
      <c r="E28" s="3"/>
      <c r="F28" s="3"/>
      <c r="G28" s="44"/>
      <c r="H28" s="27"/>
      <c r="I28" s="3"/>
      <c r="U28">
        <v>20</v>
      </c>
      <c r="V28" t="str">
        <f t="shared" si="2"/>
        <v>LC20</v>
      </c>
      <c r="W28" t="str">
        <f t="shared" si="3"/>
        <v>LC20</v>
      </c>
      <c r="X28" t="str">
        <f t="shared" si="3"/>
        <v>LC20</v>
      </c>
      <c r="Y28" s="53" t="s">
        <v>852</v>
      </c>
      <c r="Z28">
        <f t="shared" si="1"/>
        <v>26900</v>
      </c>
      <c r="AA28" s="69" t="s">
        <v>527</v>
      </c>
    </row>
    <row r="29" spans="2:9" ht="12.75">
      <c r="B29" s="6"/>
      <c r="C29" s="49"/>
      <c r="D29" s="3"/>
      <c r="E29" s="3"/>
      <c r="F29" s="3"/>
      <c r="G29" s="44"/>
      <c r="H29" s="27"/>
      <c r="I29" s="3"/>
    </row>
    <row r="30" spans="2:9" ht="12.75">
      <c r="B30" s="6"/>
      <c r="C30" s="49"/>
      <c r="D30" s="3"/>
      <c r="E30" s="3"/>
      <c r="F30" s="3"/>
      <c r="G30" s="44"/>
      <c r="H30" s="27"/>
      <c r="I30" s="3"/>
    </row>
    <row r="31" spans="2:9" ht="12.75">
      <c r="B31" s="6"/>
      <c r="C31" s="3"/>
      <c r="D31" s="3"/>
      <c r="E31" s="3"/>
      <c r="F31" s="3"/>
      <c r="G31" s="44"/>
      <c r="H31" s="27"/>
      <c r="I31" s="3"/>
    </row>
  </sheetData>
  <sheetProtection/>
  <mergeCells count="1">
    <mergeCell ref="O6:T6"/>
  </mergeCells>
  <conditionalFormatting sqref="C1:C65536">
    <cfRule type="expression" priority="3" dxfId="0" stopIfTrue="1">
      <formula>IF(LEN(C1)+LEN($C$2)&gt;40,1,0)</formula>
    </cfRule>
  </conditionalFormatting>
  <conditionalFormatting sqref="C11">
    <cfRule type="expression" priority="2" dxfId="0" stopIfTrue="1">
      <formula>IF(LEN(C11)+LEN($C$2)&gt;40,1,0)</formula>
    </cfRule>
  </conditionalFormatting>
  <conditionalFormatting sqref="C12">
    <cfRule type="expression" priority="1" dxfId="0" stopIfTrue="1">
      <formula>IF(LEN(C12)+LEN($C$2)&gt;40,1,0)</formula>
    </cfRule>
  </conditionalFormatting>
  <printOptions/>
  <pageMargins left="0.75" right="0.75" top="1" bottom="1" header="0.5" footer="0.5"/>
  <pageSetup horizontalDpi="1200" verticalDpi="1200" orientation="portrait" r:id="rId3"/>
  <legacyDrawing r:id="rId2"/>
</worksheet>
</file>

<file path=xl/worksheets/sheet16.xml><?xml version="1.0" encoding="utf-8"?>
<worksheet xmlns="http://schemas.openxmlformats.org/spreadsheetml/2006/main" xmlns:r="http://schemas.openxmlformats.org/officeDocument/2006/relationships">
  <dimension ref="B1:T30"/>
  <sheetViews>
    <sheetView zoomScalePageLayoutView="0" workbookViewId="0" topLeftCell="A1">
      <selection activeCell="D1" sqref="D1:F1"/>
    </sheetView>
  </sheetViews>
  <sheetFormatPr defaultColWidth="9.140625" defaultRowHeight="12.75"/>
  <cols>
    <col min="2" max="2" width="11.421875" style="0" customWidth="1"/>
    <col min="3" max="3" width="26.28125" style="0" customWidth="1"/>
    <col min="4" max="4" width="12.57421875" style="0" customWidth="1"/>
    <col min="5" max="5" width="11.00390625" style="0" customWidth="1"/>
    <col min="6" max="6" width="16.421875" style="0" customWidth="1"/>
    <col min="10" max="10" width="38.8515625" style="0" customWidth="1"/>
    <col min="11" max="12" width="13.00390625" style="0" customWidth="1"/>
    <col min="13" max="13" width="13.7109375" style="0" customWidth="1"/>
    <col min="15" max="15" width="14.140625" style="0" customWidth="1"/>
  </cols>
  <sheetData>
    <row r="1" spans="2:9" ht="12.75">
      <c r="B1" s="19" t="s">
        <v>27</v>
      </c>
      <c r="C1" s="17" t="s">
        <v>330</v>
      </c>
      <c r="D1" s="52" t="s">
        <v>528</v>
      </c>
      <c r="E1" s="51"/>
      <c r="F1" s="51"/>
      <c r="H1" s="5"/>
      <c r="I1" s="5"/>
    </row>
    <row r="2" spans="2:9" ht="12.75">
      <c r="B2" s="19" t="s">
        <v>492</v>
      </c>
      <c r="C2" t="s">
        <v>331</v>
      </c>
      <c r="F2" s="5"/>
      <c r="G2" s="5"/>
      <c r="H2" s="5"/>
      <c r="I2" s="5"/>
    </row>
    <row r="3" spans="2:9" ht="12.75">
      <c r="B3" s="19" t="s">
        <v>493</v>
      </c>
      <c r="C3" t="s">
        <v>331</v>
      </c>
      <c r="F3" s="5"/>
      <c r="G3" s="5"/>
      <c r="H3" s="5"/>
      <c r="I3" s="5"/>
    </row>
    <row r="4" spans="2:9" ht="12.75">
      <c r="B4" s="19" t="s">
        <v>494</v>
      </c>
      <c r="C4" s="38" t="s">
        <v>4</v>
      </c>
      <c r="F4" s="5"/>
      <c r="G4" s="5"/>
      <c r="H4" s="5"/>
      <c r="I4" s="5"/>
    </row>
    <row r="5" spans="2:9" ht="13.5" thickBot="1">
      <c r="B5" s="19" t="s">
        <v>26</v>
      </c>
      <c r="C5" s="1">
        <v>15000</v>
      </c>
      <c r="F5" s="5"/>
      <c r="G5" s="5"/>
      <c r="H5" s="5"/>
      <c r="I5" s="5"/>
    </row>
    <row r="6" spans="2:20" ht="13.5" thickBot="1">
      <c r="B6" s="5"/>
      <c r="F6" s="5"/>
      <c r="G6" s="5"/>
      <c r="H6" s="5"/>
      <c r="I6" s="5"/>
      <c r="O6" s="83" t="s">
        <v>25</v>
      </c>
      <c r="P6" s="84"/>
      <c r="Q6" s="84"/>
      <c r="R6" s="84"/>
      <c r="S6" s="84"/>
      <c r="T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4" t="s">
        <v>10</v>
      </c>
      <c r="H8" s="4" t="s">
        <v>12</v>
      </c>
      <c r="I8" s="4" t="s">
        <v>72</v>
      </c>
      <c r="J8" s="4" t="s">
        <v>22</v>
      </c>
      <c r="K8" s="4" t="s">
        <v>225</v>
      </c>
      <c r="L8" s="4" t="s">
        <v>524</v>
      </c>
      <c r="M8" s="4" t="s">
        <v>24</v>
      </c>
      <c r="N8" s="4" t="s">
        <v>14</v>
      </c>
      <c r="O8" s="8" t="s">
        <v>15</v>
      </c>
      <c r="P8" s="8" t="s">
        <v>16</v>
      </c>
      <c r="Q8" s="8" t="s">
        <v>18</v>
      </c>
      <c r="R8" s="8" t="s">
        <v>18</v>
      </c>
      <c r="S8" s="8" t="s">
        <v>21</v>
      </c>
    </row>
    <row r="9" spans="2:19" ht="13.5" thickTop="1">
      <c r="B9" s="6">
        <v>1</v>
      </c>
      <c r="C9" s="3" t="s">
        <v>337</v>
      </c>
      <c r="D9" s="3" t="s">
        <v>338</v>
      </c>
      <c r="E9" s="3" t="s">
        <v>28</v>
      </c>
      <c r="F9" s="3" t="s">
        <v>7</v>
      </c>
      <c r="G9" s="6" t="s">
        <v>339</v>
      </c>
      <c r="H9" s="27">
        <v>0</v>
      </c>
      <c r="I9" s="3" t="b">
        <v>0</v>
      </c>
      <c r="J9" s="3"/>
      <c r="K9" s="3"/>
      <c r="L9" s="3"/>
      <c r="M9" s="3" t="s">
        <v>47</v>
      </c>
      <c r="N9" s="39" t="s">
        <v>47</v>
      </c>
      <c r="O9" s="3"/>
      <c r="P9" s="3"/>
      <c r="Q9" s="9"/>
      <c r="R9" s="3"/>
      <c r="S9" s="3"/>
    </row>
    <row r="10" spans="2:19" ht="12.75">
      <c r="B10" s="6">
        <v>11</v>
      </c>
      <c r="C10" s="3" t="s">
        <v>44</v>
      </c>
      <c r="D10" s="3" t="s">
        <v>44</v>
      </c>
      <c r="E10" s="3" t="s">
        <v>28</v>
      </c>
      <c r="F10" s="3" t="s">
        <v>7</v>
      </c>
      <c r="G10" s="6" t="s">
        <v>39</v>
      </c>
      <c r="H10" s="27">
        <v>2</v>
      </c>
      <c r="I10" s="3" t="b">
        <v>0</v>
      </c>
      <c r="J10" s="3" t="s">
        <v>519</v>
      </c>
      <c r="K10" s="3"/>
      <c r="L10" s="3"/>
      <c r="M10" s="3" t="s">
        <v>340</v>
      </c>
      <c r="N10" s="39">
        <v>50050</v>
      </c>
      <c r="O10" s="3"/>
      <c r="P10" s="3"/>
      <c r="Q10" s="9"/>
      <c r="R10" s="3"/>
      <c r="S10" s="3"/>
    </row>
    <row r="11" spans="2:19" ht="12.75">
      <c r="B11" s="6">
        <v>21</v>
      </c>
      <c r="C11" s="3" t="s">
        <v>343</v>
      </c>
      <c r="D11" s="3" t="s">
        <v>344</v>
      </c>
      <c r="E11" s="3" t="s">
        <v>28</v>
      </c>
      <c r="F11" s="3" t="s">
        <v>7</v>
      </c>
      <c r="G11" s="6" t="s">
        <v>341</v>
      </c>
      <c r="H11" s="27">
        <v>0</v>
      </c>
      <c r="I11" s="3" t="b">
        <v>0</v>
      </c>
      <c r="J11" s="3"/>
      <c r="K11" s="3"/>
      <c r="L11" s="3"/>
      <c r="M11" s="3" t="s">
        <v>47</v>
      </c>
      <c r="N11" s="39" t="s">
        <v>47</v>
      </c>
      <c r="O11" s="3"/>
      <c r="P11" s="3"/>
      <c r="Q11" s="9"/>
      <c r="R11" s="3"/>
      <c r="S11" s="3"/>
    </row>
    <row r="12" spans="2:19" ht="12.75">
      <c r="B12" s="6">
        <v>22</v>
      </c>
      <c r="C12" s="3" t="s">
        <v>342</v>
      </c>
      <c r="D12" s="3" t="s">
        <v>345</v>
      </c>
      <c r="E12" s="3" t="s">
        <v>28</v>
      </c>
      <c r="F12" s="3" t="s">
        <v>51</v>
      </c>
      <c r="G12" s="6" t="s">
        <v>341</v>
      </c>
      <c r="H12" s="27">
        <v>0</v>
      </c>
      <c r="I12" s="3" t="b">
        <v>0</v>
      </c>
      <c r="J12" s="3" t="s">
        <v>520</v>
      </c>
      <c r="K12" s="3"/>
      <c r="L12" s="3"/>
      <c r="M12" s="3" t="s">
        <v>47</v>
      </c>
      <c r="N12" s="39" t="s">
        <v>47</v>
      </c>
      <c r="O12" s="3"/>
      <c r="P12" s="3"/>
      <c r="Q12" s="9"/>
      <c r="R12" s="3"/>
      <c r="S12" s="3"/>
    </row>
    <row r="13" spans="2:19" ht="12.75">
      <c r="B13" s="6">
        <v>31</v>
      </c>
      <c r="C13" s="3" t="s">
        <v>348</v>
      </c>
      <c r="D13" s="3" t="s">
        <v>349</v>
      </c>
      <c r="E13" s="3" t="s">
        <v>28</v>
      </c>
      <c r="F13" s="3" t="s">
        <v>7</v>
      </c>
      <c r="G13" s="6" t="s">
        <v>43</v>
      </c>
      <c r="H13" s="27">
        <v>0</v>
      </c>
      <c r="I13" s="3" t="b">
        <v>0</v>
      </c>
      <c r="J13" s="3"/>
      <c r="K13" s="3"/>
      <c r="L13" s="3"/>
      <c r="M13" s="3" t="s">
        <v>47</v>
      </c>
      <c r="N13" s="39" t="s">
        <v>47</v>
      </c>
      <c r="O13" s="3"/>
      <c r="P13" s="3"/>
      <c r="Q13" s="9"/>
      <c r="R13" s="3"/>
      <c r="S13" s="3"/>
    </row>
    <row r="14" spans="2:19" ht="12.75">
      <c r="B14" s="6">
        <v>32</v>
      </c>
      <c r="C14" s="3" t="s">
        <v>64</v>
      </c>
      <c r="D14" s="3" t="s">
        <v>266</v>
      </c>
      <c r="E14" s="3" t="s">
        <v>28</v>
      </c>
      <c r="F14" s="3" t="s">
        <v>7</v>
      </c>
      <c r="G14" s="6" t="s">
        <v>43</v>
      </c>
      <c r="H14" s="27">
        <v>0</v>
      </c>
      <c r="I14" s="3" t="b">
        <v>0</v>
      </c>
      <c r="J14" s="3" t="s">
        <v>521</v>
      </c>
      <c r="K14" s="3"/>
      <c r="L14" s="3"/>
      <c r="M14" s="3" t="s">
        <v>47</v>
      </c>
      <c r="N14" s="39" t="s">
        <v>47</v>
      </c>
      <c r="O14" s="3"/>
      <c r="P14" s="3"/>
      <c r="Q14" s="9"/>
      <c r="R14" s="3"/>
      <c r="S14" s="3"/>
    </row>
    <row r="15" spans="2:19" ht="12.75">
      <c r="B15" s="6">
        <f>36</f>
        <v>36</v>
      </c>
      <c r="C15" s="3" t="s">
        <v>514</v>
      </c>
      <c r="D15" s="42" t="s">
        <v>515</v>
      </c>
      <c r="E15" s="3" t="s">
        <v>28</v>
      </c>
      <c r="F15" s="3" t="s">
        <v>7</v>
      </c>
      <c r="G15" s="44" t="s">
        <v>516</v>
      </c>
      <c r="H15" s="45">
        <v>0</v>
      </c>
      <c r="I15" s="3"/>
      <c r="J15" s="3"/>
      <c r="K15" s="3"/>
      <c r="L15" s="3"/>
      <c r="M15" s="3"/>
      <c r="N15" s="39"/>
      <c r="O15" s="3"/>
      <c r="P15" s="3"/>
      <c r="Q15" s="9"/>
      <c r="R15" s="3"/>
      <c r="S15" s="3"/>
    </row>
    <row r="16" spans="2:19" ht="12.75">
      <c r="B16" s="6">
        <f>B15+1</f>
        <v>37</v>
      </c>
      <c r="C16" s="3" t="s">
        <v>517</v>
      </c>
      <c r="D16" s="42" t="s">
        <v>518</v>
      </c>
      <c r="E16" s="3" t="s">
        <v>28</v>
      </c>
      <c r="F16" s="3" t="s">
        <v>51</v>
      </c>
      <c r="G16" s="44" t="s">
        <v>516</v>
      </c>
      <c r="H16" s="45">
        <v>0</v>
      </c>
      <c r="I16" s="3"/>
      <c r="J16" s="3" t="s">
        <v>522</v>
      </c>
      <c r="K16" s="3"/>
      <c r="L16" s="3"/>
      <c r="M16" s="3"/>
      <c r="N16" s="39"/>
      <c r="O16" s="3"/>
      <c r="P16" s="3"/>
      <c r="Q16" s="9"/>
      <c r="R16" s="3"/>
      <c r="S16" s="3"/>
    </row>
    <row r="17" spans="2:19" ht="12.75">
      <c r="B17" s="6">
        <v>41</v>
      </c>
      <c r="C17" s="3" t="s">
        <v>346</v>
      </c>
      <c r="D17" s="3" t="s">
        <v>346</v>
      </c>
      <c r="E17" s="3" t="s">
        <v>28</v>
      </c>
      <c r="F17" s="3" t="s">
        <v>7</v>
      </c>
      <c r="G17" s="6" t="s">
        <v>347</v>
      </c>
      <c r="H17" s="27">
        <v>1</v>
      </c>
      <c r="I17" s="3" t="b">
        <v>0</v>
      </c>
      <c r="J17" s="3"/>
      <c r="K17" s="3"/>
      <c r="L17" s="3"/>
      <c r="M17" s="3" t="s">
        <v>47</v>
      </c>
      <c r="N17" s="39" t="s">
        <v>47</v>
      </c>
      <c r="O17" s="3"/>
      <c r="P17" s="3"/>
      <c r="Q17" s="9"/>
      <c r="R17" s="3"/>
      <c r="S17" s="3"/>
    </row>
    <row r="18" spans="2:19" ht="12.75">
      <c r="B18" s="6">
        <f>B17+1</f>
        <v>42</v>
      </c>
      <c r="C18" s="43" t="s">
        <v>508</v>
      </c>
      <c r="D18" s="3" t="s">
        <v>509</v>
      </c>
      <c r="E18" s="3" t="s">
        <v>28</v>
      </c>
      <c r="F18" s="3" t="s">
        <v>7</v>
      </c>
      <c r="G18" s="6" t="s">
        <v>347</v>
      </c>
      <c r="H18" s="27">
        <v>1</v>
      </c>
      <c r="I18" s="3" t="b">
        <v>0</v>
      </c>
      <c r="J18" s="3"/>
      <c r="K18" s="3"/>
      <c r="L18" s="3"/>
      <c r="M18" s="3"/>
      <c r="N18" s="39"/>
      <c r="O18" s="3"/>
      <c r="P18" s="3"/>
      <c r="Q18" s="9"/>
      <c r="R18" s="3"/>
      <c r="S18" s="3"/>
    </row>
    <row r="19" spans="2:19" ht="12.75">
      <c r="B19" s="6">
        <f>B18+1</f>
        <v>43</v>
      </c>
      <c r="C19" s="43" t="s">
        <v>510</v>
      </c>
      <c r="D19" s="3" t="s">
        <v>511</v>
      </c>
      <c r="E19" s="3" t="s">
        <v>28</v>
      </c>
      <c r="F19" s="3" t="s">
        <v>7</v>
      </c>
      <c r="G19" s="6" t="s">
        <v>347</v>
      </c>
      <c r="H19" s="27">
        <v>1</v>
      </c>
      <c r="I19" s="3" t="b">
        <v>0</v>
      </c>
      <c r="J19" s="3"/>
      <c r="K19" s="3"/>
      <c r="L19" s="3"/>
      <c r="M19" s="3"/>
      <c r="N19" s="39"/>
      <c r="O19" s="3"/>
      <c r="P19" s="3"/>
      <c r="Q19" s="9"/>
      <c r="R19" s="3"/>
      <c r="S19" s="3"/>
    </row>
    <row r="20" spans="2:19" ht="12.75">
      <c r="B20" s="6">
        <f>B19+1</f>
        <v>44</v>
      </c>
      <c r="C20" s="43" t="s">
        <v>512</v>
      </c>
      <c r="D20" s="3" t="s">
        <v>513</v>
      </c>
      <c r="E20" s="3" t="s">
        <v>28</v>
      </c>
      <c r="F20" s="3" t="s">
        <v>7</v>
      </c>
      <c r="G20" s="6" t="s">
        <v>347</v>
      </c>
      <c r="H20" s="27">
        <v>1</v>
      </c>
      <c r="I20" s="3" t="b">
        <v>0</v>
      </c>
      <c r="J20" s="3"/>
      <c r="K20" s="3"/>
      <c r="L20" s="3"/>
      <c r="M20" s="3"/>
      <c r="N20" s="39"/>
      <c r="O20" s="3"/>
      <c r="P20" s="3"/>
      <c r="Q20" s="9"/>
      <c r="R20" s="3"/>
      <c r="S20" s="3"/>
    </row>
    <row r="21" spans="2:19" ht="12.75">
      <c r="B21" s="6">
        <v>51</v>
      </c>
      <c r="C21" s="3" t="s">
        <v>56</v>
      </c>
      <c r="D21" s="3" t="s">
        <v>56</v>
      </c>
      <c r="E21" s="3" t="s">
        <v>28</v>
      </c>
      <c r="F21" s="3" t="s">
        <v>7</v>
      </c>
      <c r="G21" s="6" t="s">
        <v>53</v>
      </c>
      <c r="H21" s="27">
        <v>1</v>
      </c>
      <c r="I21" s="3" t="b">
        <v>0</v>
      </c>
      <c r="J21" s="3"/>
      <c r="K21" s="3"/>
      <c r="L21" s="3"/>
      <c r="M21" s="3" t="s">
        <v>47</v>
      </c>
      <c r="N21" s="39" t="s">
        <v>204</v>
      </c>
      <c r="O21" s="3"/>
      <c r="P21" s="3"/>
      <c r="Q21" s="9"/>
      <c r="R21" s="3"/>
      <c r="S21" s="3"/>
    </row>
    <row r="22" spans="2:19" ht="12.75">
      <c r="B22" s="6">
        <v>61</v>
      </c>
      <c r="C22" s="3" t="s">
        <v>32</v>
      </c>
      <c r="D22" s="3" t="s">
        <v>59</v>
      </c>
      <c r="E22" s="3" t="s">
        <v>28</v>
      </c>
      <c r="F22" s="3" t="s">
        <v>7</v>
      </c>
      <c r="G22" s="6" t="s">
        <v>50</v>
      </c>
      <c r="H22" s="27">
        <v>1</v>
      </c>
      <c r="I22" s="3" t="b">
        <v>0</v>
      </c>
      <c r="J22" s="3"/>
      <c r="K22" s="3"/>
      <c r="L22" s="3"/>
      <c r="M22" s="3" t="s">
        <v>47</v>
      </c>
      <c r="N22" s="39" t="s">
        <v>205</v>
      </c>
      <c r="O22" s="3"/>
      <c r="P22" s="3"/>
      <c r="Q22" s="9"/>
      <c r="R22" s="3"/>
      <c r="S22" s="3"/>
    </row>
    <row r="23" spans="2:19" ht="12.75">
      <c r="B23" s="6">
        <v>71</v>
      </c>
      <c r="C23" s="3" t="s">
        <v>332</v>
      </c>
      <c r="D23" s="3" t="s">
        <v>333</v>
      </c>
      <c r="E23" s="3" t="s">
        <v>28</v>
      </c>
      <c r="F23" s="3" t="s">
        <v>359</v>
      </c>
      <c r="G23" s="6" t="s">
        <v>219</v>
      </c>
      <c r="H23" s="27">
        <v>3</v>
      </c>
      <c r="I23" s="3" t="b">
        <v>0</v>
      </c>
      <c r="J23" s="3"/>
      <c r="K23" s="3"/>
      <c r="L23" s="3"/>
      <c r="M23" s="3" t="s">
        <v>47</v>
      </c>
      <c r="N23" s="39">
        <v>49153</v>
      </c>
      <c r="O23" s="3"/>
      <c r="P23" s="3"/>
      <c r="Q23" s="9"/>
      <c r="R23" s="3"/>
      <c r="S23" s="3"/>
    </row>
    <row r="24" spans="2:19" ht="12.75">
      <c r="B24" s="6">
        <v>81</v>
      </c>
      <c r="C24" s="3" t="s">
        <v>334</v>
      </c>
      <c r="D24" s="3" t="s">
        <v>334</v>
      </c>
      <c r="E24" s="3" t="s">
        <v>28</v>
      </c>
      <c r="F24" s="3" t="s">
        <v>7</v>
      </c>
      <c r="G24" s="6" t="s">
        <v>350</v>
      </c>
      <c r="H24" s="27">
        <v>0</v>
      </c>
      <c r="I24" s="3" t="b">
        <v>0</v>
      </c>
      <c r="J24" s="3"/>
      <c r="K24" s="3"/>
      <c r="L24" s="3"/>
      <c r="M24" s="3" t="s">
        <v>47</v>
      </c>
      <c r="N24" s="3">
        <v>50600</v>
      </c>
      <c r="O24" s="3"/>
      <c r="P24" s="3"/>
      <c r="Q24" s="9"/>
      <c r="R24" s="3"/>
      <c r="S24" s="3"/>
    </row>
    <row r="25" spans="2:19" ht="12.75">
      <c r="B25" s="6">
        <v>83</v>
      </c>
      <c r="C25" s="3" t="s">
        <v>335</v>
      </c>
      <c r="D25" s="3" t="s">
        <v>335</v>
      </c>
      <c r="E25" s="3" t="s">
        <v>28</v>
      </c>
      <c r="F25" s="3" t="s">
        <v>7</v>
      </c>
      <c r="G25" s="6" t="s">
        <v>350</v>
      </c>
      <c r="H25" s="27">
        <v>0</v>
      </c>
      <c r="I25" s="3" t="b">
        <v>0</v>
      </c>
      <c r="J25" s="3"/>
      <c r="K25" s="3"/>
      <c r="L25" s="3"/>
      <c r="M25" s="3"/>
      <c r="N25" s="39">
        <v>78943</v>
      </c>
      <c r="O25" s="3"/>
      <c r="P25" s="3"/>
      <c r="Q25" s="9"/>
      <c r="R25" s="3"/>
      <c r="S25" s="3"/>
    </row>
    <row r="26" spans="2:19" ht="12.75">
      <c r="B26" s="6">
        <v>85</v>
      </c>
      <c r="C26" s="3" t="s">
        <v>336</v>
      </c>
      <c r="D26" s="3" t="s">
        <v>336</v>
      </c>
      <c r="E26" s="3" t="s">
        <v>28</v>
      </c>
      <c r="F26" s="3" t="s">
        <v>7</v>
      </c>
      <c r="G26" s="6" t="s">
        <v>311</v>
      </c>
      <c r="H26" s="27">
        <v>0</v>
      </c>
      <c r="I26" s="3" t="b">
        <v>0</v>
      </c>
      <c r="J26" s="3"/>
      <c r="K26" s="3"/>
      <c r="L26" s="3"/>
      <c r="M26" s="3" t="s">
        <v>305</v>
      </c>
      <c r="N26" s="39">
        <v>49153</v>
      </c>
      <c r="O26" s="3"/>
      <c r="P26" s="3"/>
      <c r="Q26" s="9"/>
      <c r="R26" s="3"/>
      <c r="S26" s="3"/>
    </row>
    <row r="27" spans="2:19" ht="12.75">
      <c r="B27" s="6"/>
      <c r="C27" s="3"/>
      <c r="D27" s="3"/>
      <c r="E27" s="3"/>
      <c r="F27" s="3"/>
      <c r="G27" s="6"/>
      <c r="H27" s="27"/>
      <c r="I27" s="3"/>
      <c r="J27" s="3"/>
      <c r="K27" s="46"/>
      <c r="L27" s="46"/>
      <c r="M27" s="46"/>
      <c r="N27" s="47"/>
      <c r="O27" s="46"/>
      <c r="P27" s="46"/>
      <c r="Q27" s="48"/>
      <c r="R27" s="46"/>
      <c r="S27" s="46"/>
    </row>
    <row r="28" spans="10:12" ht="12.75">
      <c r="J28" s="3"/>
      <c r="K28" s="46"/>
      <c r="L28" s="46"/>
    </row>
    <row r="29" spans="10:12" ht="12.75">
      <c r="J29" s="3"/>
      <c r="K29" s="46"/>
      <c r="L29" s="46"/>
    </row>
    <row r="30" spans="10:12" ht="12.75">
      <c r="J30" s="3"/>
      <c r="K30" s="46"/>
      <c r="L30" s="46"/>
    </row>
  </sheetData>
  <sheetProtection/>
  <mergeCells count="1">
    <mergeCell ref="O6:T6"/>
  </mergeCells>
  <conditionalFormatting sqref="C1:C65536">
    <cfRule type="expression" priority="1" dxfId="0" stopIfTrue="1">
      <formula>IF(LEN(C1)+LEN($C$2)&gt;40,1,0)</formula>
    </cfRule>
  </conditionalFormatting>
  <printOptions/>
  <pageMargins left="0.75" right="0.75" top="1" bottom="1" header="0.5" footer="0.5"/>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B1:X94"/>
  <sheetViews>
    <sheetView zoomScalePageLayoutView="0" workbookViewId="0" topLeftCell="A1">
      <selection activeCell="C21" sqref="C21"/>
    </sheetView>
  </sheetViews>
  <sheetFormatPr defaultColWidth="9.140625" defaultRowHeight="12.75"/>
  <cols>
    <col min="1" max="1" width="5.00390625" style="0" customWidth="1"/>
    <col min="2" max="2" width="11.421875" style="0" customWidth="1"/>
    <col min="3" max="3" width="26.28125" style="0" customWidth="1"/>
    <col min="4" max="4" width="12.57421875" style="0" customWidth="1"/>
    <col min="5" max="5" width="11.00390625" style="0" customWidth="1"/>
    <col min="6" max="6" width="16.421875" style="0" customWidth="1"/>
    <col min="10" max="10" width="38.8515625" style="0" customWidth="1"/>
    <col min="11" max="12" width="13.00390625" style="0" customWidth="1"/>
    <col min="13" max="13" width="62.421875" style="0" customWidth="1"/>
    <col min="15" max="15" width="14.140625" style="0" customWidth="1"/>
    <col min="20" max="20" width="29.140625" style="0" customWidth="1"/>
    <col min="21" max="21" width="14.421875" style="0" customWidth="1"/>
  </cols>
  <sheetData>
    <row r="1" spans="2:9" ht="12.75">
      <c r="B1" s="19" t="s">
        <v>27</v>
      </c>
      <c r="C1" s="17" t="s">
        <v>714</v>
      </c>
      <c r="D1" s="52" t="s">
        <v>528</v>
      </c>
      <c r="E1" s="51"/>
      <c r="F1" s="51"/>
      <c r="H1" s="5"/>
      <c r="I1" s="5"/>
    </row>
    <row r="2" spans="2:9" ht="12.75">
      <c r="B2" s="19" t="s">
        <v>492</v>
      </c>
      <c r="C2" t="s">
        <v>714</v>
      </c>
      <c r="F2" s="5"/>
      <c r="G2" s="5"/>
      <c r="H2" s="5"/>
      <c r="I2" s="5"/>
    </row>
    <row r="3" spans="2:10" ht="12.75">
      <c r="B3" s="19" t="s">
        <v>493</v>
      </c>
      <c r="F3" s="5"/>
      <c r="G3" s="5"/>
      <c r="H3" s="5"/>
      <c r="I3" s="86"/>
      <c r="J3" s="87">
        <v>1000000000</v>
      </c>
    </row>
    <row r="4" spans="2:10" ht="12.75">
      <c r="B4" s="19" t="s">
        <v>494</v>
      </c>
      <c r="C4" s="38" t="s">
        <v>715</v>
      </c>
      <c r="F4" s="5"/>
      <c r="G4" s="5"/>
      <c r="H4" s="5"/>
      <c r="I4" s="5"/>
      <c r="J4">
        <v>5E-09</v>
      </c>
    </row>
    <row r="5" spans="2:10" ht="13.5" thickBot="1">
      <c r="B5" s="19" t="s">
        <v>26</v>
      </c>
      <c r="C5" s="1">
        <v>20000</v>
      </c>
      <c r="F5" s="5"/>
      <c r="G5" s="5"/>
      <c r="H5" s="5"/>
      <c r="I5" s="5"/>
      <c r="J5">
        <f>J3*J4</f>
        <v>5</v>
      </c>
    </row>
    <row r="6" spans="2:20" ht="13.5" thickBot="1">
      <c r="B6" s="5"/>
      <c r="F6" s="5"/>
      <c r="G6" s="5"/>
      <c r="H6" s="5"/>
      <c r="I6" s="5"/>
      <c r="L6" s="5" t="s">
        <v>854</v>
      </c>
      <c r="O6" s="83" t="s">
        <v>25</v>
      </c>
      <c r="P6" s="84"/>
      <c r="Q6" s="84"/>
      <c r="R6" s="84"/>
      <c r="S6" s="84"/>
      <c r="T6" s="85"/>
    </row>
    <row r="7" spans="2:21"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c r="T7" s="54" t="s">
        <v>716</v>
      </c>
      <c r="U7" s="54" t="s">
        <v>717</v>
      </c>
    </row>
    <row r="8" spans="2:19" ht="13.5" thickBot="1">
      <c r="B8" s="4" t="s">
        <v>5</v>
      </c>
      <c r="C8" s="20" t="s">
        <v>6</v>
      </c>
      <c r="D8" s="21" t="s">
        <v>6</v>
      </c>
      <c r="E8" s="15" t="s">
        <v>8</v>
      </c>
      <c r="F8" s="4" t="s">
        <v>9</v>
      </c>
      <c r="G8" s="4" t="s">
        <v>10</v>
      </c>
      <c r="H8" s="4" t="s">
        <v>12</v>
      </c>
      <c r="I8" s="4" t="s">
        <v>72</v>
      </c>
      <c r="J8" s="4" t="s">
        <v>22</v>
      </c>
      <c r="K8" s="4" t="s">
        <v>225</v>
      </c>
      <c r="L8" s="4" t="s">
        <v>524</v>
      </c>
      <c r="M8" s="4" t="s">
        <v>24</v>
      </c>
      <c r="N8" s="4" t="s">
        <v>14</v>
      </c>
      <c r="O8" s="8" t="s">
        <v>15</v>
      </c>
      <c r="P8" s="8" t="s">
        <v>16</v>
      </c>
      <c r="Q8" s="8" t="s">
        <v>18</v>
      </c>
      <c r="R8" s="8" t="s">
        <v>18</v>
      </c>
      <c r="S8" s="8" t="s">
        <v>21</v>
      </c>
    </row>
    <row r="9" spans="2:21" ht="13.5" thickTop="1">
      <c r="B9" s="6">
        <v>1</v>
      </c>
      <c r="C9" s="3" t="s">
        <v>529</v>
      </c>
      <c r="D9" s="3"/>
      <c r="E9" s="3" t="s">
        <v>28</v>
      </c>
      <c r="F9" s="3" t="s">
        <v>46</v>
      </c>
      <c r="G9" s="6" t="s">
        <v>534</v>
      </c>
      <c r="H9" s="27">
        <v>0</v>
      </c>
      <c r="I9" s="3" t="b">
        <v>0</v>
      </c>
      <c r="J9" s="3"/>
      <c r="K9" s="3"/>
      <c r="L9" s="3"/>
      <c r="M9" s="3" t="s">
        <v>577</v>
      </c>
      <c r="N9" s="39" t="s">
        <v>614</v>
      </c>
      <c r="O9" s="3"/>
      <c r="P9" s="3"/>
      <c r="Q9" s="9"/>
      <c r="R9" s="3"/>
      <c r="S9" s="3"/>
      <c r="T9" t="s">
        <v>574</v>
      </c>
      <c r="U9">
        <v>0</v>
      </c>
    </row>
    <row r="10" spans="2:22" ht="12.75">
      <c r="B10" s="6">
        <v>2</v>
      </c>
      <c r="C10" s="3" t="s">
        <v>572</v>
      </c>
      <c r="D10" s="3"/>
      <c r="E10" s="3" t="s">
        <v>28</v>
      </c>
      <c r="F10" s="3" t="s">
        <v>51</v>
      </c>
      <c r="G10" s="6" t="s">
        <v>573</v>
      </c>
      <c r="H10" s="27">
        <v>0</v>
      </c>
      <c r="I10" s="3" t="b">
        <v>0</v>
      </c>
      <c r="J10" s="3"/>
      <c r="K10" s="3"/>
      <c r="L10" s="3">
        <v>5</v>
      </c>
      <c r="M10" s="3" t="s">
        <v>577</v>
      </c>
      <c r="N10" s="39" t="s">
        <v>614</v>
      </c>
      <c r="O10" s="3"/>
      <c r="P10" s="3"/>
      <c r="Q10" s="9"/>
      <c r="R10" s="3"/>
      <c r="S10" s="3"/>
      <c r="T10" t="s">
        <v>574</v>
      </c>
      <c r="U10">
        <v>0</v>
      </c>
      <c r="V10" t="s">
        <v>855</v>
      </c>
    </row>
    <row r="11" spans="2:20" ht="12.75">
      <c r="B11" s="6">
        <v>11</v>
      </c>
      <c r="C11" s="3" t="s">
        <v>530</v>
      </c>
      <c r="D11" s="3"/>
      <c r="E11" s="3" t="s">
        <v>28</v>
      </c>
      <c r="F11" s="3" t="s">
        <v>7</v>
      </c>
      <c r="G11" s="6" t="s">
        <v>534</v>
      </c>
      <c r="H11" s="27">
        <v>0</v>
      </c>
      <c r="I11" s="3" t="b">
        <v>0</v>
      </c>
      <c r="J11" s="3"/>
      <c r="K11" s="3"/>
      <c r="L11" s="3"/>
      <c r="M11" s="3" t="s">
        <v>578</v>
      </c>
      <c r="N11" s="39" t="s">
        <v>615</v>
      </c>
      <c r="O11" s="3"/>
      <c r="P11" s="3"/>
      <c r="Q11" s="9"/>
      <c r="R11" s="3"/>
      <c r="S11" s="3"/>
      <c r="T11" t="s">
        <v>574</v>
      </c>
    </row>
    <row r="12" spans="2:20" ht="12.75">
      <c r="B12" s="6">
        <f>B11+2</f>
        <v>13</v>
      </c>
      <c r="C12" s="3" t="s">
        <v>531</v>
      </c>
      <c r="D12" s="3"/>
      <c r="E12" s="3" t="s">
        <v>28</v>
      </c>
      <c r="F12" s="3" t="s">
        <v>7</v>
      </c>
      <c r="G12" s="6" t="s">
        <v>534</v>
      </c>
      <c r="H12" s="27">
        <v>0</v>
      </c>
      <c r="I12" s="3" t="b">
        <v>0</v>
      </c>
      <c r="J12" s="3"/>
      <c r="K12" s="3"/>
      <c r="L12" s="3"/>
      <c r="M12" s="3" t="s">
        <v>578</v>
      </c>
      <c r="N12" s="39" t="s">
        <v>616</v>
      </c>
      <c r="O12" s="3"/>
      <c r="P12" s="3"/>
      <c r="Q12" s="9"/>
      <c r="R12" s="3"/>
      <c r="S12" s="3"/>
      <c r="T12" t="s">
        <v>574</v>
      </c>
    </row>
    <row r="13" spans="2:20" ht="12.75">
      <c r="B13" s="6">
        <f>B12+2</f>
        <v>15</v>
      </c>
      <c r="C13" s="3" t="s">
        <v>532</v>
      </c>
      <c r="D13" s="3"/>
      <c r="E13" s="3" t="s">
        <v>28</v>
      </c>
      <c r="F13" s="3" t="s">
        <v>7</v>
      </c>
      <c r="G13" s="6" t="s">
        <v>219</v>
      </c>
      <c r="H13" s="27">
        <v>0</v>
      </c>
      <c r="I13" s="3" t="b">
        <v>0</v>
      </c>
      <c r="J13" s="3"/>
      <c r="K13" s="3"/>
      <c r="L13" s="3"/>
      <c r="M13" t="s">
        <v>577</v>
      </c>
      <c r="N13" s="39" t="s">
        <v>617</v>
      </c>
      <c r="O13" s="3"/>
      <c r="P13" s="3"/>
      <c r="Q13" s="9"/>
      <c r="R13" s="3"/>
      <c r="S13" s="3"/>
      <c r="T13" t="s">
        <v>574</v>
      </c>
    </row>
    <row r="14" spans="2:22" ht="12.75">
      <c r="B14" s="6">
        <f>B13+2</f>
        <v>17</v>
      </c>
      <c r="C14" s="3" t="s">
        <v>30</v>
      </c>
      <c r="D14" s="3"/>
      <c r="E14" s="3" t="s">
        <v>28</v>
      </c>
      <c r="F14" s="3" t="s">
        <v>7</v>
      </c>
      <c r="G14" s="6" t="s">
        <v>31</v>
      </c>
      <c r="H14" s="27">
        <v>2</v>
      </c>
      <c r="I14" s="3" t="b">
        <v>0</v>
      </c>
      <c r="J14" s="3"/>
      <c r="K14" s="3"/>
      <c r="L14" s="3"/>
      <c r="M14" t="s">
        <v>579</v>
      </c>
      <c r="N14" s="39" t="s">
        <v>618</v>
      </c>
      <c r="O14" s="3"/>
      <c r="P14" s="3"/>
      <c r="Q14" s="9"/>
      <c r="R14" s="3"/>
      <c r="S14" s="3"/>
      <c r="T14" t="s">
        <v>574</v>
      </c>
      <c r="V14" t="s">
        <v>865</v>
      </c>
    </row>
    <row r="15" spans="2:21" ht="12.75">
      <c r="B15" s="6">
        <f aca="true" t="shared" si="0" ref="B15:B78">B14+2</f>
        <v>19</v>
      </c>
      <c r="C15" s="3" t="s">
        <v>533</v>
      </c>
      <c r="D15" s="3"/>
      <c r="E15" s="3" t="s">
        <v>28</v>
      </c>
      <c r="F15" s="3" t="s">
        <v>7</v>
      </c>
      <c r="G15" s="6" t="s">
        <v>867</v>
      </c>
      <c r="H15" s="27">
        <v>0</v>
      </c>
      <c r="I15" s="3" t="b">
        <v>1</v>
      </c>
      <c r="J15" s="3"/>
      <c r="K15" s="3"/>
      <c r="L15" s="3">
        <v>4</v>
      </c>
      <c r="M15" s="3" t="s">
        <v>580</v>
      </c>
      <c r="N15" s="39" t="s">
        <v>619</v>
      </c>
      <c r="O15" s="3"/>
      <c r="P15" s="3"/>
      <c r="Q15" s="9"/>
      <c r="R15" s="3"/>
      <c r="S15" s="3"/>
      <c r="T15" t="s">
        <v>575</v>
      </c>
      <c r="U15">
        <v>0</v>
      </c>
    </row>
    <row r="16" spans="2:21" ht="12.75">
      <c r="B16" s="6">
        <f t="shared" si="0"/>
        <v>21</v>
      </c>
      <c r="C16" s="3" t="s">
        <v>535</v>
      </c>
      <c r="D16" s="42"/>
      <c r="E16" s="3" t="s">
        <v>28</v>
      </c>
      <c r="F16" s="3" t="s">
        <v>7</v>
      </c>
      <c r="G16" s="44" t="s">
        <v>536</v>
      </c>
      <c r="H16" s="45">
        <v>0</v>
      </c>
      <c r="I16" s="3" t="b">
        <v>1</v>
      </c>
      <c r="J16" s="3"/>
      <c r="K16" s="3"/>
      <c r="L16" s="3">
        <v>15</v>
      </c>
      <c r="M16" s="3" t="s">
        <v>581</v>
      </c>
      <c r="N16" s="39" t="s">
        <v>620</v>
      </c>
      <c r="O16" s="3"/>
      <c r="P16" s="3"/>
      <c r="Q16" s="9"/>
      <c r="R16" s="3"/>
      <c r="S16" s="3"/>
      <c r="T16" t="s">
        <v>575</v>
      </c>
      <c r="U16">
        <v>0</v>
      </c>
    </row>
    <row r="17" spans="2:21" ht="12.75">
      <c r="B17" s="6">
        <f t="shared" si="0"/>
        <v>23</v>
      </c>
      <c r="C17" s="3" t="s">
        <v>537</v>
      </c>
      <c r="D17" s="42"/>
      <c r="E17" s="3" t="s">
        <v>28</v>
      </c>
      <c r="F17" s="3" t="s">
        <v>7</v>
      </c>
      <c r="G17" s="44" t="s">
        <v>536</v>
      </c>
      <c r="H17" s="45">
        <v>0</v>
      </c>
      <c r="I17" s="3" t="b">
        <v>1</v>
      </c>
      <c r="J17" s="3"/>
      <c r="K17" s="3"/>
      <c r="L17" s="3">
        <v>5</v>
      </c>
      <c r="M17" s="3" t="s">
        <v>581</v>
      </c>
      <c r="N17" s="39" t="s">
        <v>621</v>
      </c>
      <c r="O17" s="3"/>
      <c r="P17" s="3"/>
      <c r="Q17" s="9"/>
      <c r="R17" s="3"/>
      <c r="S17" s="3"/>
      <c r="T17" t="s">
        <v>575</v>
      </c>
      <c r="U17">
        <v>0</v>
      </c>
    </row>
    <row r="18" spans="2:21" ht="12.75">
      <c r="B18" s="6">
        <f t="shared" si="0"/>
        <v>25</v>
      </c>
      <c r="C18" s="3" t="s">
        <v>456</v>
      </c>
      <c r="D18" s="3"/>
      <c r="E18" s="3" t="s">
        <v>28</v>
      </c>
      <c r="F18" s="3" t="s">
        <v>7</v>
      </c>
      <c r="G18" s="6" t="s">
        <v>539</v>
      </c>
      <c r="H18" s="27">
        <v>1</v>
      </c>
      <c r="I18" s="3" t="b">
        <v>1</v>
      </c>
      <c r="J18" s="3"/>
      <c r="K18" s="3"/>
      <c r="L18" s="3">
        <v>30</v>
      </c>
      <c r="M18" s="3" t="s">
        <v>581</v>
      </c>
      <c r="N18" s="39" t="s">
        <v>622</v>
      </c>
      <c r="O18" s="3"/>
      <c r="P18" s="3"/>
      <c r="Q18" s="9"/>
      <c r="R18" s="3"/>
      <c r="S18" s="3"/>
      <c r="T18" t="s">
        <v>575</v>
      </c>
      <c r="U18">
        <v>0</v>
      </c>
    </row>
    <row r="19" spans="2:21" ht="12.75">
      <c r="B19" s="6">
        <f t="shared" si="0"/>
        <v>27</v>
      </c>
      <c r="C19" s="3" t="s">
        <v>439</v>
      </c>
      <c r="D19" s="3"/>
      <c r="E19" s="3" t="s">
        <v>28</v>
      </c>
      <c r="F19" s="3" t="s">
        <v>7</v>
      </c>
      <c r="G19" s="6" t="s">
        <v>538</v>
      </c>
      <c r="H19" s="27">
        <v>1</v>
      </c>
      <c r="I19" s="3" t="b">
        <v>1</v>
      </c>
      <c r="J19" s="3"/>
      <c r="K19" s="3"/>
      <c r="L19" s="3">
        <v>6</v>
      </c>
      <c r="M19" s="3" t="s">
        <v>699</v>
      </c>
      <c r="N19" s="39" t="s">
        <v>623</v>
      </c>
      <c r="O19" s="3"/>
      <c r="P19" s="3"/>
      <c r="Q19" s="9"/>
      <c r="R19" s="3"/>
      <c r="S19" s="3"/>
      <c r="T19" t="s">
        <v>576</v>
      </c>
      <c r="U19">
        <v>6</v>
      </c>
    </row>
    <row r="20" spans="2:21" ht="12.75">
      <c r="B20" s="6">
        <f t="shared" si="0"/>
        <v>29</v>
      </c>
      <c r="C20" s="3" t="s">
        <v>81</v>
      </c>
      <c r="D20" s="3"/>
      <c r="E20" s="3" t="s">
        <v>28</v>
      </c>
      <c r="F20" s="3" t="s">
        <v>7</v>
      </c>
      <c r="G20" s="6" t="s">
        <v>538</v>
      </c>
      <c r="H20" s="27">
        <v>1</v>
      </c>
      <c r="I20" s="3" t="b">
        <v>1</v>
      </c>
      <c r="J20" s="3"/>
      <c r="K20" s="3"/>
      <c r="L20" s="3">
        <v>10</v>
      </c>
      <c r="M20" s="3" t="s">
        <v>700</v>
      </c>
      <c r="N20" s="39" t="s">
        <v>185</v>
      </c>
      <c r="O20" s="3"/>
      <c r="P20" s="3"/>
      <c r="Q20" s="9"/>
      <c r="R20" s="3"/>
      <c r="S20" s="3"/>
      <c r="T20" t="s">
        <v>576</v>
      </c>
      <c r="U20">
        <v>0</v>
      </c>
    </row>
    <row r="21" spans="2:21" ht="12.75">
      <c r="B21" s="6">
        <f t="shared" si="0"/>
        <v>31</v>
      </c>
      <c r="C21" s="3" t="s">
        <v>440</v>
      </c>
      <c r="D21" s="3"/>
      <c r="E21" s="3" t="s">
        <v>28</v>
      </c>
      <c r="F21" s="3" t="s">
        <v>7</v>
      </c>
      <c r="G21" s="6" t="s">
        <v>540</v>
      </c>
      <c r="H21" s="27">
        <v>1</v>
      </c>
      <c r="I21" s="3" t="b">
        <v>1</v>
      </c>
      <c r="J21" s="3"/>
      <c r="K21" s="3"/>
      <c r="L21" s="3">
        <v>7</v>
      </c>
      <c r="M21" s="3" t="s">
        <v>701</v>
      </c>
      <c r="N21" s="39" t="s">
        <v>624</v>
      </c>
      <c r="O21" s="3"/>
      <c r="P21" s="3"/>
      <c r="Q21" s="9"/>
      <c r="R21" s="3"/>
      <c r="S21" s="3"/>
      <c r="T21" t="s">
        <v>576</v>
      </c>
      <c r="U21">
        <v>7</v>
      </c>
    </row>
    <row r="22" spans="2:21" ht="12.75">
      <c r="B22" s="6">
        <f t="shared" si="0"/>
        <v>33</v>
      </c>
      <c r="C22" s="3" t="s">
        <v>441</v>
      </c>
      <c r="D22" s="3"/>
      <c r="E22" s="3" t="s">
        <v>28</v>
      </c>
      <c r="F22" s="3" t="s">
        <v>7</v>
      </c>
      <c r="G22" s="6" t="s">
        <v>541</v>
      </c>
      <c r="H22" s="27">
        <v>2</v>
      </c>
      <c r="I22" s="3" t="b">
        <v>1</v>
      </c>
      <c r="J22" s="3"/>
      <c r="K22" s="3"/>
      <c r="L22" s="3">
        <v>2</v>
      </c>
      <c r="M22" t="s">
        <v>702</v>
      </c>
      <c r="N22" s="39" t="s">
        <v>625</v>
      </c>
      <c r="O22" s="3"/>
      <c r="P22" s="3"/>
      <c r="Q22" s="9"/>
      <c r="R22" s="3"/>
      <c r="S22" s="3"/>
      <c r="T22" t="s">
        <v>576</v>
      </c>
      <c r="U22">
        <v>2</v>
      </c>
    </row>
    <row r="23" spans="2:21" ht="12.75">
      <c r="B23" s="6">
        <f t="shared" si="0"/>
        <v>35</v>
      </c>
      <c r="C23" s="3" t="s">
        <v>442</v>
      </c>
      <c r="D23" s="3"/>
      <c r="E23" s="3" t="s">
        <v>28</v>
      </c>
      <c r="F23" s="3" t="s">
        <v>7</v>
      </c>
      <c r="G23" s="6" t="s">
        <v>538</v>
      </c>
      <c r="H23" s="27">
        <v>2</v>
      </c>
      <c r="I23" s="3" t="b">
        <v>1</v>
      </c>
      <c r="J23" s="3"/>
      <c r="K23" s="3"/>
      <c r="L23" s="3">
        <v>4</v>
      </c>
      <c r="M23" s="3" t="s">
        <v>582</v>
      </c>
      <c r="N23" s="39" t="s">
        <v>626</v>
      </c>
      <c r="O23" s="3"/>
      <c r="P23" s="3"/>
      <c r="Q23" s="9"/>
      <c r="R23" s="3"/>
      <c r="S23" s="3"/>
      <c r="T23" t="s">
        <v>576</v>
      </c>
      <c r="U23">
        <v>4</v>
      </c>
    </row>
    <row r="24" spans="2:21" ht="12.75">
      <c r="B24" s="6">
        <f t="shared" si="0"/>
        <v>37</v>
      </c>
      <c r="C24" s="3" t="s">
        <v>468</v>
      </c>
      <c r="D24" s="3"/>
      <c r="E24" s="3" t="s">
        <v>28</v>
      </c>
      <c r="F24" s="3" t="s">
        <v>359</v>
      </c>
      <c r="G24" s="6" t="s">
        <v>538</v>
      </c>
      <c r="H24" s="27">
        <v>3</v>
      </c>
      <c r="I24" s="3" t="b">
        <v>1</v>
      </c>
      <c r="J24" s="3"/>
      <c r="K24" s="3"/>
      <c r="L24" s="3">
        <v>10</v>
      </c>
      <c r="M24" s="3" t="s">
        <v>583</v>
      </c>
      <c r="N24" s="39" t="s">
        <v>627</v>
      </c>
      <c r="O24" s="3"/>
      <c r="P24" s="3"/>
      <c r="Q24" s="9"/>
      <c r="R24" s="3"/>
      <c r="S24" s="3"/>
      <c r="T24" t="s">
        <v>576</v>
      </c>
      <c r="U24">
        <v>0</v>
      </c>
    </row>
    <row r="25" spans="2:21" ht="12.75">
      <c r="B25" s="6">
        <f t="shared" si="0"/>
        <v>39</v>
      </c>
      <c r="C25" s="3" t="s">
        <v>443</v>
      </c>
      <c r="D25" s="3"/>
      <c r="E25" s="3" t="s">
        <v>28</v>
      </c>
      <c r="F25" s="3" t="s">
        <v>7</v>
      </c>
      <c r="G25" s="6" t="s">
        <v>542</v>
      </c>
      <c r="H25" s="27">
        <v>2</v>
      </c>
      <c r="I25" s="3" t="b">
        <v>1</v>
      </c>
      <c r="J25" s="3"/>
      <c r="K25" s="3"/>
      <c r="L25" s="3">
        <v>5</v>
      </c>
      <c r="M25" s="3" t="s">
        <v>584</v>
      </c>
      <c r="N25" s="39" t="s">
        <v>628</v>
      </c>
      <c r="O25" s="3"/>
      <c r="P25" s="3"/>
      <c r="Q25" s="9"/>
      <c r="R25" s="3"/>
      <c r="S25" s="3"/>
      <c r="T25" t="s">
        <v>576</v>
      </c>
      <c r="U25">
        <v>5</v>
      </c>
    </row>
    <row r="26" spans="2:21" ht="12.75">
      <c r="B26" s="6">
        <f t="shared" si="0"/>
        <v>41</v>
      </c>
      <c r="C26" s="3" t="s">
        <v>543</v>
      </c>
      <c r="D26" s="3"/>
      <c r="E26" s="3" t="s">
        <v>28</v>
      </c>
      <c r="F26" s="3" t="s">
        <v>7</v>
      </c>
      <c r="G26" s="6" t="s">
        <v>541</v>
      </c>
      <c r="H26" s="27">
        <v>0</v>
      </c>
      <c r="I26" s="3" t="b">
        <v>1</v>
      </c>
      <c r="J26" s="3"/>
      <c r="K26" s="3"/>
      <c r="L26" s="3">
        <v>4</v>
      </c>
      <c r="M26" s="3" t="s">
        <v>585</v>
      </c>
      <c r="N26" s="39" t="s">
        <v>629</v>
      </c>
      <c r="O26" s="3"/>
      <c r="P26" s="3"/>
      <c r="Q26" s="9"/>
      <c r="R26" s="3"/>
      <c r="S26" s="3"/>
      <c r="T26" t="s">
        <v>576</v>
      </c>
      <c r="U26">
        <v>4</v>
      </c>
    </row>
    <row r="27" spans="2:21" ht="12.75">
      <c r="B27" s="6">
        <f t="shared" si="0"/>
        <v>43</v>
      </c>
      <c r="C27" s="3" t="s">
        <v>138</v>
      </c>
      <c r="D27" s="3"/>
      <c r="E27" s="3" t="s">
        <v>28</v>
      </c>
      <c r="F27" s="3" t="s">
        <v>7</v>
      </c>
      <c r="G27" s="6" t="s">
        <v>541</v>
      </c>
      <c r="H27" s="27">
        <v>1</v>
      </c>
      <c r="I27" s="3" t="b">
        <v>1</v>
      </c>
      <c r="J27" s="3"/>
      <c r="K27" s="3"/>
      <c r="L27" s="3">
        <v>4</v>
      </c>
      <c r="M27" s="3" t="s">
        <v>585</v>
      </c>
      <c r="N27" s="39" t="s">
        <v>630</v>
      </c>
      <c r="O27" s="3"/>
      <c r="P27" s="3"/>
      <c r="Q27" s="9"/>
      <c r="R27" s="3"/>
      <c r="S27" s="3"/>
      <c r="T27" t="s">
        <v>576</v>
      </c>
      <c r="U27">
        <v>4</v>
      </c>
    </row>
    <row r="28" spans="2:21" ht="12.75">
      <c r="B28" s="6">
        <f t="shared" si="0"/>
        <v>45</v>
      </c>
      <c r="C28" s="3" t="s">
        <v>444</v>
      </c>
      <c r="D28" s="3"/>
      <c r="E28" s="3" t="s">
        <v>28</v>
      </c>
      <c r="F28" s="3" t="s">
        <v>7</v>
      </c>
      <c r="G28" s="6" t="s">
        <v>538</v>
      </c>
      <c r="H28" s="27">
        <v>1</v>
      </c>
      <c r="I28" s="3" t="b">
        <v>1</v>
      </c>
      <c r="J28" s="3"/>
      <c r="K28" s="3"/>
      <c r="L28" s="3">
        <v>100</v>
      </c>
      <c r="M28" s="46" t="s">
        <v>586</v>
      </c>
      <c r="N28" s="39" t="s">
        <v>631</v>
      </c>
      <c r="O28" s="46"/>
      <c r="P28" s="46"/>
      <c r="Q28" s="48"/>
      <c r="R28" s="46"/>
      <c r="S28" s="46"/>
      <c r="T28" t="s">
        <v>576</v>
      </c>
      <c r="U28">
        <v>800</v>
      </c>
    </row>
    <row r="29" spans="2:21" ht="12.75">
      <c r="B29" s="6">
        <f t="shared" si="0"/>
        <v>47</v>
      </c>
      <c r="C29" s="42" t="s">
        <v>469</v>
      </c>
      <c r="D29" s="3"/>
      <c r="E29" s="3" t="s">
        <v>28</v>
      </c>
      <c r="F29" s="3" t="s">
        <v>7</v>
      </c>
      <c r="G29" s="3" t="s">
        <v>541</v>
      </c>
      <c r="H29" s="3">
        <v>2</v>
      </c>
      <c r="I29" s="3" t="b">
        <v>1</v>
      </c>
      <c r="J29" s="3"/>
      <c r="K29" s="3"/>
      <c r="L29" s="3">
        <v>1</v>
      </c>
      <c r="M29" s="34" t="s">
        <v>583</v>
      </c>
      <c r="N29" s="39" t="s">
        <v>632</v>
      </c>
      <c r="T29" t="s">
        <v>576</v>
      </c>
      <c r="U29">
        <v>0.8</v>
      </c>
    </row>
    <row r="30" spans="2:21" ht="12.75">
      <c r="B30" s="6">
        <f t="shared" si="0"/>
        <v>49</v>
      </c>
      <c r="C30" s="42" t="s">
        <v>544</v>
      </c>
      <c r="D30" s="3"/>
      <c r="E30" s="3" t="s">
        <v>28</v>
      </c>
      <c r="F30" s="3" t="s">
        <v>7</v>
      </c>
      <c r="G30" s="3" t="s">
        <v>538</v>
      </c>
      <c r="H30" s="3">
        <v>2</v>
      </c>
      <c r="I30" s="3" t="b">
        <v>1</v>
      </c>
      <c r="J30" s="3"/>
      <c r="K30" s="3"/>
      <c r="L30" s="3">
        <v>800</v>
      </c>
      <c r="M30" s="34" t="s">
        <v>585</v>
      </c>
      <c r="N30" s="39" t="s">
        <v>633</v>
      </c>
      <c r="T30" t="s">
        <v>576</v>
      </c>
      <c r="U30">
        <v>100</v>
      </c>
    </row>
    <row r="31" spans="2:21" ht="12.75">
      <c r="B31" s="6">
        <f t="shared" si="0"/>
        <v>51</v>
      </c>
      <c r="C31" s="42" t="s">
        <v>84</v>
      </c>
      <c r="D31" s="3"/>
      <c r="E31" s="3" t="s">
        <v>28</v>
      </c>
      <c r="F31" s="3" t="s">
        <v>7</v>
      </c>
      <c r="G31" s="3" t="s">
        <v>541</v>
      </c>
      <c r="H31" s="3">
        <v>2</v>
      </c>
      <c r="I31" s="3" t="b">
        <v>1</v>
      </c>
      <c r="J31" s="3"/>
      <c r="K31" s="3"/>
      <c r="L31" s="3">
        <v>1.3</v>
      </c>
      <c r="M31" t="s">
        <v>587</v>
      </c>
      <c r="N31" s="39" t="s">
        <v>188</v>
      </c>
      <c r="T31" t="s">
        <v>576</v>
      </c>
      <c r="U31">
        <v>1.3</v>
      </c>
    </row>
    <row r="32" spans="2:21" ht="12.75">
      <c r="B32" s="6">
        <f t="shared" si="0"/>
        <v>53</v>
      </c>
      <c r="C32" s="42" t="s">
        <v>445</v>
      </c>
      <c r="D32" s="3"/>
      <c r="E32" s="3" t="s">
        <v>28</v>
      </c>
      <c r="F32" s="3" t="s">
        <v>7</v>
      </c>
      <c r="G32" s="3" t="s">
        <v>538</v>
      </c>
      <c r="H32" s="3">
        <v>0</v>
      </c>
      <c r="I32" s="3" t="b">
        <v>1</v>
      </c>
      <c r="J32" s="3"/>
      <c r="K32" s="3"/>
      <c r="L32" s="3">
        <v>200</v>
      </c>
      <c r="M32" t="s">
        <v>588</v>
      </c>
      <c r="N32" s="39" t="s">
        <v>634</v>
      </c>
      <c r="T32" t="s">
        <v>576</v>
      </c>
      <c r="U32">
        <v>200</v>
      </c>
    </row>
    <row r="33" spans="2:21" ht="12.75">
      <c r="B33" s="6">
        <f t="shared" si="0"/>
        <v>55</v>
      </c>
      <c r="C33" s="42" t="s">
        <v>34</v>
      </c>
      <c r="D33" s="3"/>
      <c r="E33" s="3" t="s">
        <v>28</v>
      </c>
      <c r="F33" s="3" t="s">
        <v>7</v>
      </c>
      <c r="G33" s="3" t="s">
        <v>541</v>
      </c>
      <c r="H33" s="3">
        <v>2</v>
      </c>
      <c r="I33" s="3" t="b">
        <v>1</v>
      </c>
      <c r="J33" s="3"/>
      <c r="K33" s="3"/>
      <c r="L33" s="3">
        <v>4</v>
      </c>
      <c r="M33" t="s">
        <v>589</v>
      </c>
      <c r="N33" s="39" t="s">
        <v>190</v>
      </c>
      <c r="T33" t="s">
        <v>576</v>
      </c>
      <c r="U33">
        <v>4</v>
      </c>
    </row>
    <row r="34" spans="2:21" ht="12.75">
      <c r="B34" s="6">
        <f t="shared" si="0"/>
        <v>57</v>
      </c>
      <c r="C34" s="42" t="s">
        <v>90</v>
      </c>
      <c r="D34" s="3"/>
      <c r="E34" s="3" t="s">
        <v>28</v>
      </c>
      <c r="F34" s="3" t="s">
        <v>7</v>
      </c>
      <c r="G34" s="3" t="s">
        <v>538</v>
      </c>
      <c r="H34" s="3">
        <v>1</v>
      </c>
      <c r="I34" s="3" t="b">
        <v>1</v>
      </c>
      <c r="J34" s="3"/>
      <c r="K34" s="3"/>
      <c r="L34" s="3">
        <v>15</v>
      </c>
      <c r="M34" s="81" t="s">
        <v>590</v>
      </c>
      <c r="N34" s="39" t="s">
        <v>193</v>
      </c>
      <c r="T34" t="s">
        <v>576</v>
      </c>
      <c r="U34">
        <v>0</v>
      </c>
    </row>
    <row r="35" spans="2:21" ht="12.75">
      <c r="B35" s="6">
        <f t="shared" si="0"/>
        <v>59</v>
      </c>
      <c r="C35" s="42" t="s">
        <v>446</v>
      </c>
      <c r="D35" s="3"/>
      <c r="E35" s="3" t="s">
        <v>28</v>
      </c>
      <c r="F35" s="3" t="s">
        <v>7</v>
      </c>
      <c r="G35" s="3" t="s">
        <v>538</v>
      </c>
      <c r="H35" s="3">
        <v>2</v>
      </c>
      <c r="I35" s="3" t="b">
        <v>1</v>
      </c>
      <c r="J35" s="3"/>
      <c r="K35" s="3"/>
      <c r="L35" s="3">
        <v>2</v>
      </c>
      <c r="M35" t="s">
        <v>591</v>
      </c>
      <c r="N35" s="39" t="s">
        <v>635</v>
      </c>
      <c r="T35" t="s">
        <v>576</v>
      </c>
      <c r="U35">
        <v>2</v>
      </c>
    </row>
    <row r="36" spans="2:21" ht="12.75">
      <c r="B36" s="6">
        <f t="shared" si="0"/>
        <v>61</v>
      </c>
      <c r="C36" s="42" t="s">
        <v>545</v>
      </c>
      <c r="D36" s="3"/>
      <c r="E36" s="3" t="s">
        <v>28</v>
      </c>
      <c r="F36" s="3" t="s">
        <v>7</v>
      </c>
      <c r="G36" s="3" t="s">
        <v>538</v>
      </c>
      <c r="H36" s="3">
        <v>1</v>
      </c>
      <c r="I36" s="3" t="b">
        <v>1</v>
      </c>
      <c r="J36" s="3"/>
      <c r="K36" s="3"/>
      <c r="L36" s="3">
        <v>10</v>
      </c>
      <c r="M36" t="s">
        <v>592</v>
      </c>
      <c r="N36" s="39" t="s">
        <v>636</v>
      </c>
      <c r="T36" t="s">
        <v>576</v>
      </c>
      <c r="U36">
        <v>10</v>
      </c>
    </row>
    <row r="37" spans="2:21" ht="12.75">
      <c r="B37" s="6">
        <f t="shared" si="0"/>
        <v>63</v>
      </c>
      <c r="C37" s="42" t="s">
        <v>546</v>
      </c>
      <c r="D37" s="3"/>
      <c r="E37" s="3" t="s">
        <v>28</v>
      </c>
      <c r="F37" s="3" t="s">
        <v>7</v>
      </c>
      <c r="G37" s="3" t="s">
        <v>538</v>
      </c>
      <c r="H37" s="3">
        <v>1</v>
      </c>
      <c r="I37" s="3" t="b">
        <v>1</v>
      </c>
      <c r="J37" s="3"/>
      <c r="K37" s="3"/>
      <c r="L37" s="3">
        <v>1</v>
      </c>
      <c r="M37" t="s">
        <v>592</v>
      </c>
      <c r="N37" s="39" t="s">
        <v>637</v>
      </c>
      <c r="T37" t="s">
        <v>576</v>
      </c>
      <c r="U37">
        <v>1</v>
      </c>
    </row>
    <row r="38" spans="2:21" ht="12.75">
      <c r="B38" s="6">
        <f t="shared" si="0"/>
        <v>65</v>
      </c>
      <c r="C38" s="3" t="s">
        <v>449</v>
      </c>
      <c r="D38" s="3"/>
      <c r="E38" s="3" t="s">
        <v>28</v>
      </c>
      <c r="F38" s="3" t="s">
        <v>7</v>
      </c>
      <c r="G38" s="3" t="s">
        <v>538</v>
      </c>
      <c r="H38" s="3">
        <v>1</v>
      </c>
      <c r="I38" s="3" t="b">
        <v>1</v>
      </c>
      <c r="J38" s="3"/>
      <c r="K38" s="3"/>
      <c r="L38" s="3">
        <v>50</v>
      </c>
      <c r="M38" t="s">
        <v>593</v>
      </c>
      <c r="N38" s="39" t="s">
        <v>638</v>
      </c>
      <c r="T38" t="s">
        <v>576</v>
      </c>
      <c r="U38">
        <v>50</v>
      </c>
    </row>
    <row r="39" spans="2:21" ht="12.75">
      <c r="B39" s="6">
        <f t="shared" si="0"/>
        <v>67</v>
      </c>
      <c r="C39" s="42" t="s">
        <v>450</v>
      </c>
      <c r="D39" s="3"/>
      <c r="E39" s="3" t="s">
        <v>28</v>
      </c>
      <c r="F39" s="3" t="s">
        <v>7</v>
      </c>
      <c r="G39" s="3" t="s">
        <v>538</v>
      </c>
      <c r="H39" s="3">
        <v>2</v>
      </c>
      <c r="I39" s="3" t="b">
        <v>1</v>
      </c>
      <c r="J39" s="3"/>
      <c r="K39" s="3"/>
      <c r="L39" s="3">
        <v>2</v>
      </c>
      <c r="M39" t="s">
        <v>594</v>
      </c>
      <c r="N39" s="39" t="s">
        <v>639</v>
      </c>
      <c r="T39" t="s">
        <v>576</v>
      </c>
      <c r="U39">
        <v>0.5</v>
      </c>
    </row>
    <row r="40" spans="2:21" ht="12.75">
      <c r="B40" s="6">
        <f t="shared" si="0"/>
        <v>69</v>
      </c>
      <c r="C40" s="3" t="s">
        <v>378</v>
      </c>
      <c r="D40" s="3"/>
      <c r="E40" s="3" t="s">
        <v>28</v>
      </c>
      <c r="F40" s="3" t="s">
        <v>7</v>
      </c>
      <c r="G40" s="3" t="s">
        <v>538</v>
      </c>
      <c r="H40" s="3">
        <v>2</v>
      </c>
      <c r="I40" s="3" t="b">
        <v>1</v>
      </c>
      <c r="J40" s="3"/>
      <c r="K40" s="3"/>
      <c r="L40" s="3">
        <v>70</v>
      </c>
      <c r="M40" t="s">
        <v>595</v>
      </c>
      <c r="N40" s="39" t="s">
        <v>640</v>
      </c>
      <c r="T40" t="s">
        <v>547</v>
      </c>
      <c r="U40">
        <v>70</v>
      </c>
    </row>
    <row r="41" spans="2:21" ht="12.75">
      <c r="B41" s="6">
        <f t="shared" si="0"/>
        <v>71</v>
      </c>
      <c r="C41" s="42" t="s">
        <v>548</v>
      </c>
      <c r="D41" s="3"/>
      <c r="E41" s="3" t="s">
        <v>28</v>
      </c>
      <c r="F41" s="3" t="s">
        <v>7</v>
      </c>
      <c r="G41" s="3" t="s">
        <v>538</v>
      </c>
      <c r="H41" s="3">
        <v>2</v>
      </c>
      <c r="I41" s="3" t="b">
        <v>1</v>
      </c>
      <c r="J41" s="3"/>
      <c r="K41" s="3"/>
      <c r="L41" s="3">
        <v>50</v>
      </c>
      <c r="M41" t="s">
        <v>597</v>
      </c>
      <c r="N41" s="39" t="s">
        <v>641</v>
      </c>
      <c r="T41" t="s">
        <v>547</v>
      </c>
      <c r="U41">
        <v>50</v>
      </c>
    </row>
    <row r="42" spans="2:21" ht="12.75">
      <c r="B42" s="6">
        <f t="shared" si="0"/>
        <v>73</v>
      </c>
      <c r="C42" s="42" t="s">
        <v>380</v>
      </c>
      <c r="D42" s="3"/>
      <c r="E42" s="3" t="s">
        <v>28</v>
      </c>
      <c r="F42" s="3" t="s">
        <v>7</v>
      </c>
      <c r="G42" s="3" t="s">
        <v>538</v>
      </c>
      <c r="H42" s="3">
        <v>2</v>
      </c>
      <c r="I42" s="3" t="b">
        <v>1</v>
      </c>
      <c r="J42" s="3"/>
      <c r="K42" s="3"/>
      <c r="L42" s="3"/>
      <c r="M42" t="s">
        <v>598</v>
      </c>
      <c r="N42" s="39" t="s">
        <v>642</v>
      </c>
      <c r="T42" t="s">
        <v>547</v>
      </c>
      <c r="U42">
        <v>0</v>
      </c>
    </row>
    <row r="43" spans="2:21" ht="12.75">
      <c r="B43" s="6">
        <f t="shared" si="0"/>
        <v>75</v>
      </c>
      <c r="C43" s="42" t="s">
        <v>381</v>
      </c>
      <c r="D43" s="3"/>
      <c r="E43" s="3" t="s">
        <v>28</v>
      </c>
      <c r="F43" s="3" t="s">
        <v>7</v>
      </c>
      <c r="G43" s="3" t="s">
        <v>538</v>
      </c>
      <c r="H43" s="3">
        <v>2</v>
      </c>
      <c r="I43" s="3" t="b">
        <v>1</v>
      </c>
      <c r="J43" s="3"/>
      <c r="K43" s="3"/>
      <c r="L43" s="3">
        <v>2</v>
      </c>
      <c r="M43" t="s">
        <v>595</v>
      </c>
      <c r="N43" s="39" t="s">
        <v>643</v>
      </c>
      <c r="T43" t="s">
        <v>547</v>
      </c>
      <c r="U43">
        <v>0</v>
      </c>
    </row>
    <row r="44" spans="2:21" ht="12.75">
      <c r="B44" s="6">
        <f t="shared" si="0"/>
        <v>77</v>
      </c>
      <c r="C44" s="42" t="s">
        <v>549</v>
      </c>
      <c r="D44" s="3"/>
      <c r="E44" s="3" t="s">
        <v>28</v>
      </c>
      <c r="F44" s="3" t="s">
        <v>7</v>
      </c>
      <c r="G44" s="3" t="s">
        <v>538</v>
      </c>
      <c r="H44" s="3">
        <v>2</v>
      </c>
      <c r="I44" s="3" t="b">
        <v>1</v>
      </c>
      <c r="J44" s="3"/>
      <c r="K44" s="3"/>
      <c r="L44" s="3">
        <v>3</v>
      </c>
      <c r="M44" t="s">
        <v>595</v>
      </c>
      <c r="N44" s="39" t="s">
        <v>644</v>
      </c>
      <c r="T44" t="s">
        <v>547</v>
      </c>
      <c r="U44">
        <v>3</v>
      </c>
    </row>
    <row r="45" spans="2:21" ht="12.75">
      <c r="B45" s="6">
        <f t="shared" si="0"/>
        <v>79</v>
      </c>
      <c r="C45" s="42" t="s">
        <v>550</v>
      </c>
      <c r="D45" s="3"/>
      <c r="E45" s="3" t="s">
        <v>28</v>
      </c>
      <c r="F45" s="3" t="s">
        <v>7</v>
      </c>
      <c r="G45" s="3" t="s">
        <v>551</v>
      </c>
      <c r="H45" s="3">
        <v>2</v>
      </c>
      <c r="I45" s="3" t="b">
        <v>1</v>
      </c>
      <c r="J45" s="3"/>
      <c r="K45" s="3"/>
      <c r="L45" s="3">
        <v>200</v>
      </c>
      <c r="M45" t="s">
        <v>599</v>
      </c>
      <c r="N45" s="39" t="s">
        <v>645</v>
      </c>
      <c r="T45" t="s">
        <v>547</v>
      </c>
      <c r="U45">
        <v>0</v>
      </c>
    </row>
    <row r="46" spans="2:21" ht="12.75">
      <c r="B46" s="6">
        <f t="shared" si="0"/>
        <v>81</v>
      </c>
      <c r="C46" s="42" t="s">
        <v>384</v>
      </c>
      <c r="D46" s="3"/>
      <c r="E46" s="3" t="s">
        <v>28</v>
      </c>
      <c r="F46" s="3" t="s">
        <v>7</v>
      </c>
      <c r="G46" s="3" t="s">
        <v>538</v>
      </c>
      <c r="H46" s="3">
        <v>1</v>
      </c>
      <c r="I46" s="3" t="b">
        <v>1</v>
      </c>
      <c r="J46" s="3"/>
      <c r="K46" s="3"/>
      <c r="L46" s="3">
        <v>40</v>
      </c>
      <c r="M46" t="s">
        <v>600</v>
      </c>
      <c r="N46" s="39" t="s">
        <v>646</v>
      </c>
      <c r="T46" t="s">
        <v>547</v>
      </c>
      <c r="U46">
        <v>40</v>
      </c>
    </row>
    <row r="47" spans="2:21" ht="12.75">
      <c r="B47" s="6">
        <f t="shared" si="0"/>
        <v>83</v>
      </c>
      <c r="C47" s="42" t="s">
        <v>385</v>
      </c>
      <c r="D47" s="3"/>
      <c r="E47" s="3" t="s">
        <v>28</v>
      </c>
      <c r="F47" s="3" t="s">
        <v>7</v>
      </c>
      <c r="G47" s="3" t="s">
        <v>538</v>
      </c>
      <c r="H47" s="3">
        <v>2</v>
      </c>
      <c r="I47" s="3" t="b">
        <v>1</v>
      </c>
      <c r="J47" s="3"/>
      <c r="K47" s="3"/>
      <c r="L47" s="3">
        <v>2</v>
      </c>
      <c r="M47" t="s">
        <v>596</v>
      </c>
      <c r="N47" s="39" t="s">
        <v>647</v>
      </c>
      <c r="T47" t="s">
        <v>547</v>
      </c>
      <c r="U47">
        <v>0</v>
      </c>
    </row>
    <row r="48" spans="2:21" ht="12.75">
      <c r="B48" s="6">
        <f t="shared" si="0"/>
        <v>85</v>
      </c>
      <c r="C48" s="42" t="s">
        <v>386</v>
      </c>
      <c r="D48" s="3"/>
      <c r="E48" s="3" t="s">
        <v>28</v>
      </c>
      <c r="F48" s="3" t="s">
        <v>7</v>
      </c>
      <c r="G48" s="3" t="s">
        <v>538</v>
      </c>
      <c r="H48" s="3">
        <v>2</v>
      </c>
      <c r="I48" s="3" t="b">
        <v>1</v>
      </c>
      <c r="J48" s="3"/>
      <c r="K48" s="3"/>
      <c r="L48" s="3">
        <v>200</v>
      </c>
      <c r="M48" t="s">
        <v>601</v>
      </c>
      <c r="N48" s="39" t="s">
        <v>648</v>
      </c>
      <c r="O48" s="39"/>
      <c r="T48" t="s">
        <v>547</v>
      </c>
      <c r="U48">
        <v>200</v>
      </c>
    </row>
    <row r="49" spans="2:21" ht="12.75">
      <c r="B49" s="6">
        <f t="shared" si="0"/>
        <v>87</v>
      </c>
      <c r="C49" s="42" t="s">
        <v>408</v>
      </c>
      <c r="D49" s="3"/>
      <c r="E49" s="3" t="s">
        <v>28</v>
      </c>
      <c r="F49" s="3" t="s">
        <v>7</v>
      </c>
      <c r="G49" s="3" t="s">
        <v>538</v>
      </c>
      <c r="H49" s="3">
        <v>2</v>
      </c>
      <c r="I49" s="3" t="b">
        <v>1</v>
      </c>
      <c r="J49" s="3"/>
      <c r="K49" s="3"/>
      <c r="L49" s="3">
        <v>400</v>
      </c>
      <c r="M49" t="s">
        <v>571</v>
      </c>
      <c r="N49" s="39" t="s">
        <v>649</v>
      </c>
      <c r="T49" t="s">
        <v>547</v>
      </c>
      <c r="U49">
        <v>400</v>
      </c>
    </row>
    <row r="50" spans="2:21" ht="12.75">
      <c r="B50" s="6">
        <f t="shared" si="0"/>
        <v>89</v>
      </c>
      <c r="C50" s="3" t="s">
        <v>409</v>
      </c>
      <c r="D50" s="3"/>
      <c r="E50" s="3" t="s">
        <v>28</v>
      </c>
      <c r="F50" s="3" t="s">
        <v>7</v>
      </c>
      <c r="G50" s="3" t="s">
        <v>538</v>
      </c>
      <c r="H50" s="3">
        <v>2</v>
      </c>
      <c r="I50" s="3" t="b">
        <v>1</v>
      </c>
      <c r="J50" s="3"/>
      <c r="K50" s="3"/>
      <c r="L50" s="3">
        <v>6</v>
      </c>
      <c r="M50" t="s">
        <v>602</v>
      </c>
      <c r="N50" s="39" t="s">
        <v>650</v>
      </c>
      <c r="T50" t="s">
        <v>547</v>
      </c>
      <c r="U50">
        <v>0</v>
      </c>
    </row>
    <row r="51" spans="2:21" ht="12.75">
      <c r="B51" s="6">
        <f t="shared" si="0"/>
        <v>91</v>
      </c>
      <c r="C51" s="3" t="s">
        <v>652</v>
      </c>
      <c r="D51" s="3"/>
      <c r="E51" s="3" t="s">
        <v>28</v>
      </c>
      <c r="F51" s="3" t="s">
        <v>7</v>
      </c>
      <c r="G51" s="3" t="s">
        <v>553</v>
      </c>
      <c r="H51" s="3">
        <v>2</v>
      </c>
      <c r="I51" s="3" t="b">
        <v>1</v>
      </c>
      <c r="J51" s="3"/>
      <c r="K51" s="3"/>
      <c r="L51" s="3">
        <v>200</v>
      </c>
      <c r="M51" t="s">
        <v>603</v>
      </c>
      <c r="N51" s="39" t="s">
        <v>651</v>
      </c>
      <c r="T51" t="s">
        <v>547</v>
      </c>
      <c r="U51">
        <v>0</v>
      </c>
    </row>
    <row r="52" spans="2:21" ht="12.75">
      <c r="B52" s="6">
        <f t="shared" si="0"/>
        <v>93</v>
      </c>
      <c r="C52" s="3" t="s">
        <v>388</v>
      </c>
      <c r="D52" s="3"/>
      <c r="E52" s="3" t="s">
        <v>28</v>
      </c>
      <c r="F52" s="3" t="s">
        <v>7</v>
      </c>
      <c r="G52" s="3" t="s">
        <v>538</v>
      </c>
      <c r="H52" s="3">
        <v>2</v>
      </c>
      <c r="I52" s="3" t="b">
        <v>1</v>
      </c>
      <c r="J52" s="3"/>
      <c r="K52" s="3"/>
      <c r="L52" s="3">
        <v>7</v>
      </c>
      <c r="M52" t="s">
        <v>604</v>
      </c>
      <c r="N52">
        <v>30191</v>
      </c>
      <c r="T52" t="s">
        <v>547</v>
      </c>
      <c r="U52">
        <v>7</v>
      </c>
    </row>
    <row r="53" spans="2:21" ht="12.75">
      <c r="B53" s="6">
        <f t="shared" si="0"/>
        <v>95</v>
      </c>
      <c r="C53" s="3" t="s">
        <v>389</v>
      </c>
      <c r="D53" s="3"/>
      <c r="E53" s="3" t="s">
        <v>28</v>
      </c>
      <c r="F53" s="3" t="s">
        <v>7</v>
      </c>
      <c r="G53" s="3" t="s">
        <v>538</v>
      </c>
      <c r="H53" s="3">
        <v>2</v>
      </c>
      <c r="I53" s="3" t="b">
        <v>1</v>
      </c>
      <c r="J53" s="3"/>
      <c r="K53" s="3"/>
      <c r="L53" s="3">
        <v>20</v>
      </c>
      <c r="M53" t="s">
        <v>605</v>
      </c>
      <c r="N53" s="57" t="s">
        <v>654</v>
      </c>
      <c r="T53" t="s">
        <v>547</v>
      </c>
      <c r="U53">
        <v>20</v>
      </c>
    </row>
    <row r="54" spans="2:21" ht="12.75">
      <c r="B54" s="6">
        <f t="shared" si="0"/>
        <v>97</v>
      </c>
      <c r="C54" s="3" t="s">
        <v>502</v>
      </c>
      <c r="D54" s="3"/>
      <c r="E54" s="3" t="s">
        <v>28</v>
      </c>
      <c r="F54" s="3" t="s">
        <v>7</v>
      </c>
      <c r="G54" s="3" t="s">
        <v>853</v>
      </c>
      <c r="H54" s="3">
        <v>0</v>
      </c>
      <c r="I54" s="3" t="b">
        <v>1</v>
      </c>
      <c r="J54" s="3"/>
      <c r="K54" s="3"/>
      <c r="L54" s="3">
        <v>30</v>
      </c>
      <c r="M54" t="s">
        <v>606</v>
      </c>
      <c r="N54" s="56" t="s">
        <v>655</v>
      </c>
      <c r="T54" t="s">
        <v>547</v>
      </c>
      <c r="U54">
        <v>0</v>
      </c>
    </row>
    <row r="55" spans="2:21" ht="12.75">
      <c r="B55" s="6">
        <f t="shared" si="0"/>
        <v>99</v>
      </c>
      <c r="C55" s="3" t="s">
        <v>390</v>
      </c>
      <c r="D55" s="3"/>
      <c r="E55" s="3" t="s">
        <v>28</v>
      </c>
      <c r="F55" s="3" t="s">
        <v>7</v>
      </c>
      <c r="G55" s="3" t="s">
        <v>538</v>
      </c>
      <c r="H55" s="3">
        <v>2</v>
      </c>
      <c r="I55" s="3" t="b">
        <v>1</v>
      </c>
      <c r="L55" s="53">
        <v>100</v>
      </c>
      <c r="M55" t="s">
        <v>605</v>
      </c>
      <c r="N55" s="55" t="s">
        <v>675</v>
      </c>
      <c r="T55" t="s">
        <v>547</v>
      </c>
      <c r="U55">
        <v>100</v>
      </c>
    </row>
    <row r="56" spans="2:21" ht="12.75">
      <c r="B56" s="6">
        <f t="shared" si="0"/>
        <v>101</v>
      </c>
      <c r="C56" s="3" t="s">
        <v>391</v>
      </c>
      <c r="D56" s="3"/>
      <c r="E56" s="3" t="s">
        <v>28</v>
      </c>
      <c r="F56" s="3" t="s">
        <v>7</v>
      </c>
      <c r="G56" s="3" t="s">
        <v>538</v>
      </c>
      <c r="H56" s="3">
        <v>2</v>
      </c>
      <c r="I56" s="3" t="b">
        <v>1</v>
      </c>
      <c r="L56" s="53">
        <v>2</v>
      </c>
      <c r="M56" t="s">
        <v>607</v>
      </c>
      <c r="N56" s="55" t="s">
        <v>676</v>
      </c>
      <c r="T56" t="s">
        <v>547</v>
      </c>
      <c r="U56">
        <v>2</v>
      </c>
    </row>
    <row r="57" spans="2:21" ht="12.75">
      <c r="B57" s="6">
        <f t="shared" si="0"/>
        <v>103</v>
      </c>
      <c r="C57" s="3" t="s">
        <v>392</v>
      </c>
      <c r="D57" s="3"/>
      <c r="E57" s="3" t="s">
        <v>28</v>
      </c>
      <c r="F57" s="3" t="s">
        <v>7</v>
      </c>
      <c r="G57" s="3" t="s">
        <v>538</v>
      </c>
      <c r="H57" s="3">
        <v>2</v>
      </c>
      <c r="I57" s="3" t="b">
        <v>1</v>
      </c>
      <c r="M57" t="s">
        <v>608</v>
      </c>
      <c r="N57" s="55" t="s">
        <v>677</v>
      </c>
      <c r="T57" t="s">
        <v>547</v>
      </c>
      <c r="U57">
        <v>0</v>
      </c>
    </row>
    <row r="58" spans="2:21" ht="12.75">
      <c r="B58" s="6">
        <f t="shared" si="0"/>
        <v>105</v>
      </c>
      <c r="C58" s="3" t="s">
        <v>552</v>
      </c>
      <c r="D58" s="3"/>
      <c r="E58" s="3" t="s">
        <v>28</v>
      </c>
      <c r="F58" s="3" t="s">
        <v>7</v>
      </c>
      <c r="G58" s="3" t="s">
        <v>553</v>
      </c>
      <c r="H58" s="3">
        <v>0</v>
      </c>
      <c r="I58" s="3" t="b">
        <v>1</v>
      </c>
      <c r="L58">
        <v>50</v>
      </c>
      <c r="M58" t="s">
        <v>609</v>
      </c>
      <c r="N58" s="55" t="s">
        <v>497</v>
      </c>
      <c r="T58" t="s">
        <v>547</v>
      </c>
      <c r="U58">
        <v>0</v>
      </c>
    </row>
    <row r="59" spans="2:21" ht="12.75">
      <c r="B59" s="6">
        <f t="shared" si="0"/>
        <v>107</v>
      </c>
      <c r="C59" s="3" t="s">
        <v>394</v>
      </c>
      <c r="D59" s="3"/>
      <c r="E59" s="3" t="s">
        <v>28</v>
      </c>
      <c r="F59" s="3" t="s">
        <v>7</v>
      </c>
      <c r="G59" s="3" t="s">
        <v>538</v>
      </c>
      <c r="H59" s="3">
        <v>2</v>
      </c>
      <c r="I59" s="3" t="b">
        <v>1</v>
      </c>
      <c r="L59">
        <v>700</v>
      </c>
      <c r="M59" t="s">
        <v>605</v>
      </c>
      <c r="N59" s="55" t="s">
        <v>678</v>
      </c>
      <c r="T59" t="s">
        <v>547</v>
      </c>
      <c r="U59">
        <v>700</v>
      </c>
    </row>
    <row r="60" spans="2:21" ht="12.75">
      <c r="B60" s="6">
        <f t="shared" si="0"/>
        <v>109</v>
      </c>
      <c r="C60" s="3" t="s">
        <v>395</v>
      </c>
      <c r="D60" s="3"/>
      <c r="E60" s="3" t="s">
        <v>28</v>
      </c>
      <c r="F60" s="3" t="s">
        <v>7</v>
      </c>
      <c r="G60" s="3" t="s">
        <v>553</v>
      </c>
      <c r="H60" s="3">
        <v>0</v>
      </c>
      <c r="I60" s="3" t="b">
        <v>1</v>
      </c>
      <c r="L60">
        <v>400</v>
      </c>
      <c r="M60" t="s">
        <v>607</v>
      </c>
      <c r="N60" s="56" t="s">
        <v>656</v>
      </c>
      <c r="T60" t="s">
        <v>547</v>
      </c>
      <c r="U60">
        <v>0</v>
      </c>
    </row>
    <row r="61" spans="2:21" ht="12.75">
      <c r="B61" s="6">
        <f t="shared" si="0"/>
        <v>111</v>
      </c>
      <c r="C61" s="3" t="s">
        <v>396</v>
      </c>
      <c r="D61" s="3"/>
      <c r="E61" s="3" t="s">
        <v>28</v>
      </c>
      <c r="F61" s="3" t="s">
        <v>7</v>
      </c>
      <c r="G61" s="3" t="s">
        <v>553</v>
      </c>
      <c r="H61" s="3">
        <v>0</v>
      </c>
      <c r="I61" s="3" t="b">
        <v>1</v>
      </c>
      <c r="L61">
        <v>200</v>
      </c>
      <c r="M61" t="s">
        <v>610</v>
      </c>
      <c r="N61" s="56" t="s">
        <v>657</v>
      </c>
      <c r="T61" t="s">
        <v>547</v>
      </c>
      <c r="U61">
        <v>0</v>
      </c>
    </row>
    <row r="62" spans="2:21" ht="12.75">
      <c r="B62" s="6">
        <f t="shared" si="0"/>
        <v>113</v>
      </c>
      <c r="C62" s="3" t="s">
        <v>410</v>
      </c>
      <c r="D62" s="3"/>
      <c r="E62" s="3" t="s">
        <v>28</v>
      </c>
      <c r="F62" s="3" t="s">
        <v>7</v>
      </c>
      <c r="G62" s="3" t="s">
        <v>538</v>
      </c>
      <c r="H62" s="3">
        <v>1</v>
      </c>
      <c r="I62" s="3" t="b">
        <v>1</v>
      </c>
      <c r="L62">
        <v>1</v>
      </c>
      <c r="M62" t="s">
        <v>697</v>
      </c>
      <c r="N62" s="55" t="s">
        <v>679</v>
      </c>
      <c r="T62" t="s">
        <v>547</v>
      </c>
      <c r="U62">
        <v>0</v>
      </c>
    </row>
    <row r="63" spans="2:21" ht="12.75">
      <c r="B63" s="6">
        <f t="shared" si="0"/>
        <v>115</v>
      </c>
      <c r="C63" s="3" t="s">
        <v>554</v>
      </c>
      <c r="D63" s="3"/>
      <c r="E63" s="3" t="s">
        <v>28</v>
      </c>
      <c r="F63" s="3" t="s">
        <v>7</v>
      </c>
      <c r="G63" s="3" t="s">
        <v>538</v>
      </c>
      <c r="H63" s="3">
        <v>1</v>
      </c>
      <c r="I63" s="3" t="b">
        <v>1</v>
      </c>
      <c r="L63">
        <v>50</v>
      </c>
      <c r="M63" t="s">
        <v>571</v>
      </c>
      <c r="N63" s="55" t="s">
        <v>680</v>
      </c>
      <c r="T63" t="s">
        <v>547</v>
      </c>
      <c r="U63">
        <v>50</v>
      </c>
    </row>
    <row r="64" spans="2:21" ht="12.75">
      <c r="B64" s="6">
        <f t="shared" si="0"/>
        <v>117</v>
      </c>
      <c r="C64" s="3" t="s">
        <v>397</v>
      </c>
      <c r="D64" s="3"/>
      <c r="E64" s="3" t="s">
        <v>28</v>
      </c>
      <c r="F64" s="3" t="s">
        <v>7</v>
      </c>
      <c r="G64" s="3" t="s">
        <v>553</v>
      </c>
      <c r="H64" s="3">
        <v>0</v>
      </c>
      <c r="I64" s="3" t="b">
        <v>1</v>
      </c>
      <c r="L64">
        <v>200</v>
      </c>
      <c r="M64" t="s">
        <v>696</v>
      </c>
      <c r="N64" s="55" t="s">
        <v>674</v>
      </c>
      <c r="T64" t="s">
        <v>547</v>
      </c>
      <c r="U64">
        <v>200</v>
      </c>
    </row>
    <row r="65" spans="2:21" ht="12.75">
      <c r="B65" s="6">
        <f t="shared" si="0"/>
        <v>119</v>
      </c>
      <c r="C65" s="3" t="s">
        <v>398</v>
      </c>
      <c r="D65" s="3"/>
      <c r="E65" s="3" t="s">
        <v>28</v>
      </c>
      <c r="F65" s="3" t="s">
        <v>7</v>
      </c>
      <c r="G65" s="3" t="s">
        <v>538</v>
      </c>
      <c r="H65" s="3">
        <v>2</v>
      </c>
      <c r="I65" s="3" t="b">
        <v>1</v>
      </c>
      <c r="L65">
        <v>40</v>
      </c>
      <c r="M65" t="s">
        <v>698</v>
      </c>
      <c r="N65" s="55" t="s">
        <v>681</v>
      </c>
      <c r="T65" t="s">
        <v>547</v>
      </c>
      <c r="U65">
        <v>40</v>
      </c>
    </row>
    <row r="66" spans="2:21" ht="12.75">
      <c r="B66" s="6">
        <f t="shared" si="0"/>
        <v>121</v>
      </c>
      <c r="C66" s="3" t="s">
        <v>555</v>
      </c>
      <c r="D66" s="3"/>
      <c r="E66" s="3" t="s">
        <v>28</v>
      </c>
      <c r="F66" s="3" t="s">
        <v>7</v>
      </c>
      <c r="G66" s="3" t="s">
        <v>538</v>
      </c>
      <c r="H66" s="3">
        <v>2</v>
      </c>
      <c r="I66" s="3" t="b">
        <v>1</v>
      </c>
      <c r="L66">
        <v>200</v>
      </c>
      <c r="M66" t="s">
        <v>695</v>
      </c>
      <c r="N66" s="55" t="s">
        <v>673</v>
      </c>
      <c r="T66" t="s">
        <v>547</v>
      </c>
      <c r="U66">
        <v>200</v>
      </c>
    </row>
    <row r="67" spans="2:21" ht="12.75">
      <c r="B67" s="6">
        <f t="shared" si="0"/>
        <v>123</v>
      </c>
      <c r="C67" s="3" t="s">
        <v>500</v>
      </c>
      <c r="D67" s="3"/>
      <c r="E67" s="3" t="s">
        <v>28</v>
      </c>
      <c r="F67" s="3" t="s">
        <v>7</v>
      </c>
      <c r="G67" s="3" t="s">
        <v>553</v>
      </c>
      <c r="H67" s="3">
        <v>0</v>
      </c>
      <c r="I67" s="3" t="b">
        <v>1</v>
      </c>
      <c r="L67">
        <v>500</v>
      </c>
      <c r="M67" t="s">
        <v>613</v>
      </c>
      <c r="N67" s="55" t="s">
        <v>672</v>
      </c>
      <c r="T67" t="s">
        <v>547</v>
      </c>
      <c r="U67">
        <v>0</v>
      </c>
    </row>
    <row r="68" spans="2:21" ht="12.75">
      <c r="B68" s="6">
        <f t="shared" si="0"/>
        <v>125</v>
      </c>
      <c r="C68" s="3" t="s">
        <v>401</v>
      </c>
      <c r="D68" s="3"/>
      <c r="E68" s="3" t="s">
        <v>28</v>
      </c>
      <c r="F68" s="3" t="s">
        <v>7</v>
      </c>
      <c r="G68" s="3" t="s">
        <v>538</v>
      </c>
      <c r="H68" s="3">
        <v>2</v>
      </c>
      <c r="I68" s="3" t="b">
        <v>1</v>
      </c>
      <c r="L68">
        <v>1</v>
      </c>
      <c r="M68" t="s">
        <v>612</v>
      </c>
      <c r="N68" s="55" t="s">
        <v>671</v>
      </c>
      <c r="T68" t="s">
        <v>547</v>
      </c>
      <c r="U68">
        <v>0</v>
      </c>
    </row>
    <row r="69" spans="2:21" ht="12.75">
      <c r="B69" s="6">
        <f t="shared" si="0"/>
        <v>127</v>
      </c>
      <c r="C69" s="3" t="s">
        <v>402</v>
      </c>
      <c r="D69" s="3"/>
      <c r="E69" s="3" t="s">
        <v>28</v>
      </c>
      <c r="F69" s="3" t="s">
        <v>7</v>
      </c>
      <c r="G69" s="3" t="s">
        <v>538</v>
      </c>
      <c r="H69" s="3">
        <v>2</v>
      </c>
      <c r="I69" s="3" t="b">
        <v>1</v>
      </c>
      <c r="L69">
        <v>500</v>
      </c>
      <c r="M69" t="s">
        <v>611</v>
      </c>
      <c r="N69" s="55" t="s">
        <v>670</v>
      </c>
      <c r="T69" t="s">
        <v>547</v>
      </c>
      <c r="U69">
        <v>500</v>
      </c>
    </row>
    <row r="70" spans="2:21" ht="12.75">
      <c r="B70" s="6">
        <f t="shared" si="0"/>
        <v>129</v>
      </c>
      <c r="C70" s="3" t="s">
        <v>404</v>
      </c>
      <c r="D70" s="3"/>
      <c r="E70" s="3" t="s">
        <v>28</v>
      </c>
      <c r="F70" s="3" t="s">
        <v>7</v>
      </c>
      <c r="G70" s="3" t="s">
        <v>538</v>
      </c>
      <c r="H70" s="3">
        <v>2</v>
      </c>
      <c r="I70" s="3" t="b">
        <v>1</v>
      </c>
      <c r="L70">
        <v>4</v>
      </c>
      <c r="M70" t="s">
        <v>611</v>
      </c>
      <c r="N70" s="55" t="s">
        <v>669</v>
      </c>
      <c r="T70" t="s">
        <v>547</v>
      </c>
      <c r="U70">
        <v>4</v>
      </c>
    </row>
    <row r="71" spans="2:21" ht="12.75">
      <c r="B71" s="6">
        <f t="shared" si="0"/>
        <v>131</v>
      </c>
      <c r="C71" s="3" t="s">
        <v>406</v>
      </c>
      <c r="D71" s="3"/>
      <c r="E71" s="3" t="s">
        <v>28</v>
      </c>
      <c r="F71" s="3" t="s">
        <v>7</v>
      </c>
      <c r="G71" s="3" t="s">
        <v>538</v>
      </c>
      <c r="H71" s="3">
        <v>2</v>
      </c>
      <c r="I71" s="3" t="b">
        <v>1</v>
      </c>
      <c r="L71">
        <v>3</v>
      </c>
      <c r="M71" t="s">
        <v>694</v>
      </c>
      <c r="N71" s="55">
        <v>39400</v>
      </c>
      <c r="T71" t="s">
        <v>547</v>
      </c>
      <c r="U71">
        <v>0</v>
      </c>
    </row>
    <row r="72" spans="2:21" ht="12.75">
      <c r="B72" s="6">
        <f t="shared" si="0"/>
        <v>133</v>
      </c>
      <c r="C72" s="3" t="s">
        <v>413</v>
      </c>
      <c r="D72" s="3"/>
      <c r="E72" s="3" t="s">
        <v>28</v>
      </c>
      <c r="F72" s="3" t="s">
        <v>7</v>
      </c>
      <c r="G72" s="3" t="s">
        <v>538</v>
      </c>
      <c r="H72" s="3">
        <v>2</v>
      </c>
      <c r="I72" s="3" t="b">
        <v>1</v>
      </c>
      <c r="L72">
        <v>5</v>
      </c>
      <c r="M72" t="s">
        <v>693</v>
      </c>
      <c r="N72" s="55" t="s">
        <v>668</v>
      </c>
      <c r="T72" t="s">
        <v>556</v>
      </c>
      <c r="U72">
        <v>0</v>
      </c>
    </row>
    <row r="73" spans="2:21" ht="12.75">
      <c r="B73" s="6">
        <f t="shared" si="0"/>
        <v>135</v>
      </c>
      <c r="C73" s="3" t="s">
        <v>557</v>
      </c>
      <c r="D73" s="3"/>
      <c r="E73" s="3" t="s">
        <v>28</v>
      </c>
      <c r="F73" s="3" t="s">
        <v>7</v>
      </c>
      <c r="G73" s="3" t="s">
        <v>538</v>
      </c>
      <c r="H73" s="3">
        <v>2</v>
      </c>
      <c r="I73" s="3" t="b">
        <v>1</v>
      </c>
      <c r="L73">
        <v>5</v>
      </c>
      <c r="M73" t="s">
        <v>692</v>
      </c>
      <c r="N73" s="55" t="s">
        <v>667</v>
      </c>
      <c r="T73" t="s">
        <v>556</v>
      </c>
      <c r="U73">
        <v>0</v>
      </c>
    </row>
    <row r="74" spans="2:21" ht="12.75">
      <c r="B74" s="6">
        <f t="shared" si="0"/>
        <v>137</v>
      </c>
      <c r="C74" s="3" t="s">
        <v>558</v>
      </c>
      <c r="D74" s="3"/>
      <c r="E74" s="3" t="s">
        <v>28</v>
      </c>
      <c r="F74" s="3" t="s">
        <v>7</v>
      </c>
      <c r="G74" s="3" t="s">
        <v>538</v>
      </c>
      <c r="H74" s="3">
        <v>2</v>
      </c>
      <c r="I74" s="3" t="b">
        <v>1</v>
      </c>
      <c r="L74">
        <v>100</v>
      </c>
      <c r="M74" t="s">
        <v>691</v>
      </c>
      <c r="N74" s="55" t="s">
        <v>666</v>
      </c>
      <c r="T74" t="s">
        <v>556</v>
      </c>
      <c r="U74">
        <v>100</v>
      </c>
    </row>
    <row r="75" spans="2:21" ht="12.75">
      <c r="B75" s="6">
        <f t="shared" si="0"/>
        <v>139</v>
      </c>
      <c r="C75" s="3" t="s">
        <v>415</v>
      </c>
      <c r="D75" s="3"/>
      <c r="E75" s="3" t="s">
        <v>28</v>
      </c>
      <c r="F75" s="3" t="s">
        <v>7</v>
      </c>
      <c r="G75" s="3" t="s">
        <v>538</v>
      </c>
      <c r="H75" s="3">
        <v>2</v>
      </c>
      <c r="I75" s="3" t="b">
        <v>1</v>
      </c>
      <c r="L75">
        <v>600</v>
      </c>
      <c r="M75" t="s">
        <v>686</v>
      </c>
      <c r="N75" s="55" t="s">
        <v>664</v>
      </c>
      <c r="T75" t="s">
        <v>556</v>
      </c>
      <c r="U75">
        <v>600</v>
      </c>
    </row>
    <row r="76" spans="2:21" ht="12.75">
      <c r="B76" s="6">
        <f t="shared" si="0"/>
        <v>141</v>
      </c>
      <c r="C76" s="3" t="s">
        <v>416</v>
      </c>
      <c r="D76" s="3"/>
      <c r="E76" s="3" t="s">
        <v>28</v>
      </c>
      <c r="F76" s="3" t="s">
        <v>7</v>
      </c>
      <c r="G76" s="3" t="s">
        <v>538</v>
      </c>
      <c r="H76" s="3">
        <v>2</v>
      </c>
      <c r="I76" s="3" t="b">
        <v>1</v>
      </c>
      <c r="L76">
        <v>75</v>
      </c>
      <c r="M76" t="s">
        <v>686</v>
      </c>
      <c r="N76" s="55" t="s">
        <v>665</v>
      </c>
      <c r="T76" t="s">
        <v>556</v>
      </c>
      <c r="U76">
        <v>75</v>
      </c>
    </row>
    <row r="77" spans="2:21" ht="12.75">
      <c r="B77" s="6">
        <f t="shared" si="0"/>
        <v>143</v>
      </c>
      <c r="C77" s="3" t="s">
        <v>418</v>
      </c>
      <c r="D77" s="3"/>
      <c r="E77" s="3" t="s">
        <v>28</v>
      </c>
      <c r="F77" s="3" t="s">
        <v>7</v>
      </c>
      <c r="G77" s="3" t="s">
        <v>538</v>
      </c>
      <c r="H77" s="3">
        <v>2</v>
      </c>
      <c r="I77" s="3" t="b">
        <v>1</v>
      </c>
      <c r="L77">
        <v>5</v>
      </c>
      <c r="M77" t="s">
        <v>686</v>
      </c>
      <c r="N77" s="55">
        <v>32103</v>
      </c>
      <c r="T77" t="s">
        <v>556</v>
      </c>
      <c r="U77">
        <v>0</v>
      </c>
    </row>
    <row r="78" spans="2:21" ht="12.75">
      <c r="B78" s="6">
        <f t="shared" si="0"/>
        <v>145</v>
      </c>
      <c r="C78" s="3" t="s">
        <v>419</v>
      </c>
      <c r="D78" s="3"/>
      <c r="E78" s="3" t="s">
        <v>28</v>
      </c>
      <c r="F78" s="3" t="s">
        <v>7</v>
      </c>
      <c r="G78" s="3" t="s">
        <v>538</v>
      </c>
      <c r="H78" s="3">
        <v>2</v>
      </c>
      <c r="I78" s="3" t="b">
        <v>1</v>
      </c>
      <c r="L78">
        <v>7</v>
      </c>
      <c r="M78" t="s">
        <v>686</v>
      </c>
      <c r="N78" s="55">
        <v>34501</v>
      </c>
      <c r="T78" t="s">
        <v>556</v>
      </c>
      <c r="U78">
        <v>7</v>
      </c>
    </row>
    <row r="79" spans="2:21" ht="12.75">
      <c r="B79" s="6">
        <f aca="true" t="shared" si="1" ref="B79:B94">B78+2</f>
        <v>147</v>
      </c>
      <c r="C79" s="3" t="s">
        <v>559</v>
      </c>
      <c r="D79" s="3"/>
      <c r="E79" s="3" t="s">
        <v>28</v>
      </c>
      <c r="F79" s="3" t="s">
        <v>7</v>
      </c>
      <c r="G79" s="3" t="s">
        <v>538</v>
      </c>
      <c r="H79" s="3">
        <v>2</v>
      </c>
      <c r="I79" s="3" t="b">
        <v>1</v>
      </c>
      <c r="L79">
        <v>70</v>
      </c>
      <c r="M79" t="s">
        <v>686</v>
      </c>
      <c r="N79" s="55" t="s">
        <v>662</v>
      </c>
      <c r="T79" t="s">
        <v>556</v>
      </c>
      <c r="U79">
        <v>70</v>
      </c>
    </row>
    <row r="80" spans="2:21" ht="12.75">
      <c r="B80" s="6">
        <f t="shared" si="1"/>
        <v>149</v>
      </c>
      <c r="C80" s="3" t="s">
        <v>560</v>
      </c>
      <c r="D80" s="3"/>
      <c r="E80" s="3" t="s">
        <v>28</v>
      </c>
      <c r="F80" s="3" t="s">
        <v>7</v>
      </c>
      <c r="G80" s="3" t="s">
        <v>538</v>
      </c>
      <c r="H80" s="3">
        <v>2</v>
      </c>
      <c r="I80" s="3" t="b">
        <v>1</v>
      </c>
      <c r="L80">
        <v>100</v>
      </c>
      <c r="M80" t="s">
        <v>686</v>
      </c>
      <c r="N80" s="55" t="s">
        <v>663</v>
      </c>
      <c r="T80" t="s">
        <v>556</v>
      </c>
      <c r="U80">
        <v>100</v>
      </c>
    </row>
    <row r="81" spans="2:21" ht="12.75">
      <c r="B81" s="6">
        <f t="shared" si="1"/>
        <v>151</v>
      </c>
      <c r="C81" s="3" t="s">
        <v>561</v>
      </c>
      <c r="D81" s="3"/>
      <c r="E81" s="3" t="s">
        <v>28</v>
      </c>
      <c r="F81" s="3" t="s">
        <v>7</v>
      </c>
      <c r="G81" s="3" t="s">
        <v>538</v>
      </c>
      <c r="H81" s="3">
        <v>2</v>
      </c>
      <c r="I81" s="3" t="b">
        <v>1</v>
      </c>
      <c r="L81">
        <v>5</v>
      </c>
      <c r="M81" t="s">
        <v>690</v>
      </c>
      <c r="N81" s="55" t="s">
        <v>661</v>
      </c>
      <c r="T81" t="s">
        <v>556</v>
      </c>
      <c r="U81">
        <v>0</v>
      </c>
    </row>
    <row r="82" spans="2:21" ht="12.75">
      <c r="B82" s="6">
        <f t="shared" si="1"/>
        <v>153</v>
      </c>
      <c r="C82" s="3" t="s">
        <v>423</v>
      </c>
      <c r="D82" s="3"/>
      <c r="E82" s="3" t="s">
        <v>28</v>
      </c>
      <c r="F82" s="3" t="s">
        <v>7</v>
      </c>
      <c r="G82" s="3" t="s">
        <v>538</v>
      </c>
      <c r="H82" s="3">
        <v>2</v>
      </c>
      <c r="I82" s="3" t="b">
        <v>1</v>
      </c>
      <c r="L82">
        <v>5</v>
      </c>
      <c r="M82" t="s">
        <v>686</v>
      </c>
      <c r="N82" s="55" t="s">
        <v>660</v>
      </c>
      <c r="T82" t="s">
        <v>556</v>
      </c>
      <c r="U82">
        <v>0</v>
      </c>
    </row>
    <row r="83" spans="2:21" ht="12.75">
      <c r="B83" s="6">
        <f t="shared" si="1"/>
        <v>155</v>
      </c>
      <c r="C83" s="3" t="s">
        <v>425</v>
      </c>
      <c r="D83" s="3"/>
      <c r="E83" s="3" t="s">
        <v>28</v>
      </c>
      <c r="F83" s="3" t="s">
        <v>7</v>
      </c>
      <c r="G83" s="3" t="s">
        <v>538</v>
      </c>
      <c r="H83" s="3">
        <v>2</v>
      </c>
      <c r="I83" s="3" t="b">
        <v>1</v>
      </c>
      <c r="L83">
        <v>700</v>
      </c>
      <c r="M83" t="s">
        <v>609</v>
      </c>
      <c r="N83" s="55" t="s">
        <v>659</v>
      </c>
      <c r="T83" t="s">
        <v>556</v>
      </c>
      <c r="U83">
        <v>700</v>
      </c>
    </row>
    <row r="84" spans="2:20" ht="12.75">
      <c r="B84" s="6">
        <f t="shared" si="1"/>
        <v>157</v>
      </c>
      <c r="C84" s="3" t="s">
        <v>562</v>
      </c>
      <c r="D84" s="3"/>
      <c r="E84" s="3" t="s">
        <v>28</v>
      </c>
      <c r="F84" s="3" t="s">
        <v>7</v>
      </c>
      <c r="G84" s="3" t="s">
        <v>538</v>
      </c>
      <c r="H84" s="3">
        <v>2</v>
      </c>
      <c r="I84" s="3" t="b">
        <v>1</v>
      </c>
      <c r="L84">
        <v>60</v>
      </c>
      <c r="M84" t="s">
        <v>583</v>
      </c>
      <c r="N84" s="55" t="s">
        <v>562</v>
      </c>
      <c r="T84" t="s">
        <v>556</v>
      </c>
    </row>
    <row r="85" spans="2:21" ht="12.75">
      <c r="B85" s="6">
        <f t="shared" si="1"/>
        <v>159</v>
      </c>
      <c r="C85" s="3" t="s">
        <v>427</v>
      </c>
      <c r="D85" s="3"/>
      <c r="E85" s="3" t="s">
        <v>28</v>
      </c>
      <c r="F85" s="3" t="s">
        <v>7</v>
      </c>
      <c r="G85" s="3" t="s">
        <v>538</v>
      </c>
      <c r="H85" s="3">
        <v>2</v>
      </c>
      <c r="I85" s="3" t="b">
        <v>1</v>
      </c>
      <c r="L85">
        <v>100</v>
      </c>
      <c r="M85" t="s">
        <v>689</v>
      </c>
      <c r="N85" s="55">
        <v>77128</v>
      </c>
      <c r="T85" t="s">
        <v>556</v>
      </c>
      <c r="U85">
        <v>100</v>
      </c>
    </row>
    <row r="86" spans="2:21" ht="12.75">
      <c r="B86" s="6">
        <f t="shared" si="1"/>
        <v>161</v>
      </c>
      <c r="C86" s="3" t="s">
        <v>563</v>
      </c>
      <c r="D86" s="3"/>
      <c r="E86" s="3" t="s">
        <v>28</v>
      </c>
      <c r="F86" s="3" t="s">
        <v>7</v>
      </c>
      <c r="G86" s="3" t="s">
        <v>538</v>
      </c>
      <c r="H86" s="3">
        <v>2</v>
      </c>
      <c r="I86" s="3" t="b">
        <v>1</v>
      </c>
      <c r="L86">
        <v>5</v>
      </c>
      <c r="M86" t="s">
        <v>688</v>
      </c>
      <c r="N86" s="55" t="s">
        <v>658</v>
      </c>
      <c r="T86" t="s">
        <v>556</v>
      </c>
      <c r="U86">
        <v>0</v>
      </c>
    </row>
    <row r="87" spans="2:21" ht="12.75">
      <c r="B87" s="6">
        <f t="shared" si="1"/>
        <v>163</v>
      </c>
      <c r="C87" s="3" t="s">
        <v>564</v>
      </c>
      <c r="D87" s="3"/>
      <c r="E87" s="3" t="s">
        <v>28</v>
      </c>
      <c r="F87" s="3" t="s">
        <v>7</v>
      </c>
      <c r="G87" s="3" t="s">
        <v>538</v>
      </c>
      <c r="H87" s="3">
        <v>2</v>
      </c>
      <c r="I87" s="3" t="b">
        <v>1</v>
      </c>
      <c r="L87">
        <v>70</v>
      </c>
      <c r="M87" t="s">
        <v>687</v>
      </c>
      <c r="N87" s="56" t="s">
        <v>653</v>
      </c>
      <c r="T87" t="s">
        <v>556</v>
      </c>
      <c r="U87">
        <v>70</v>
      </c>
    </row>
    <row r="88" spans="2:21" ht="12.75">
      <c r="B88" s="6">
        <f t="shared" si="1"/>
        <v>165</v>
      </c>
      <c r="C88" s="3" t="s">
        <v>565</v>
      </c>
      <c r="D88" s="3"/>
      <c r="E88" s="3" t="s">
        <v>28</v>
      </c>
      <c r="F88" s="3" t="s">
        <v>7</v>
      </c>
      <c r="G88" s="3" t="s">
        <v>538</v>
      </c>
      <c r="H88" s="3">
        <v>2</v>
      </c>
      <c r="I88" s="3" t="b">
        <v>1</v>
      </c>
      <c r="L88">
        <v>200</v>
      </c>
      <c r="M88" t="s">
        <v>685</v>
      </c>
      <c r="N88" s="55">
        <v>34506</v>
      </c>
      <c r="T88" t="s">
        <v>556</v>
      </c>
      <c r="U88">
        <v>200</v>
      </c>
    </row>
    <row r="89" spans="2:21" ht="12.75">
      <c r="B89" s="6">
        <f t="shared" si="1"/>
        <v>167</v>
      </c>
      <c r="C89" s="3" t="s">
        <v>566</v>
      </c>
      <c r="D89" s="3"/>
      <c r="E89" s="3" t="s">
        <v>28</v>
      </c>
      <c r="F89" s="3" t="s">
        <v>7</v>
      </c>
      <c r="G89" s="3" t="s">
        <v>538</v>
      </c>
      <c r="H89" s="3">
        <v>2</v>
      </c>
      <c r="I89" s="3" t="b">
        <v>1</v>
      </c>
      <c r="L89">
        <v>5</v>
      </c>
      <c r="M89" t="s">
        <v>686</v>
      </c>
      <c r="N89">
        <v>34511</v>
      </c>
      <c r="T89" t="s">
        <v>556</v>
      </c>
      <c r="U89">
        <v>3</v>
      </c>
    </row>
    <row r="90" spans="2:21" ht="12.75">
      <c r="B90" s="6">
        <f t="shared" si="1"/>
        <v>169</v>
      </c>
      <c r="C90" s="3" t="s">
        <v>567</v>
      </c>
      <c r="D90" s="3"/>
      <c r="E90" s="3" t="s">
        <v>28</v>
      </c>
      <c r="F90" s="3" t="s">
        <v>7</v>
      </c>
      <c r="G90" s="3" t="s">
        <v>538</v>
      </c>
      <c r="H90" s="3">
        <v>2</v>
      </c>
      <c r="I90" s="3" t="b">
        <v>1</v>
      </c>
      <c r="L90">
        <v>5</v>
      </c>
      <c r="M90" t="s">
        <v>685</v>
      </c>
      <c r="N90">
        <v>39180</v>
      </c>
      <c r="T90" t="s">
        <v>556</v>
      </c>
      <c r="U90">
        <v>0</v>
      </c>
    </row>
    <row r="91" spans="2:20" ht="12.75">
      <c r="B91" s="6">
        <f t="shared" si="1"/>
        <v>171</v>
      </c>
      <c r="C91" s="3" t="s">
        <v>568</v>
      </c>
      <c r="D91" s="3"/>
      <c r="E91" s="3" t="s">
        <v>28</v>
      </c>
      <c r="F91" s="3" t="s">
        <v>7</v>
      </c>
      <c r="G91" s="3" t="s">
        <v>538</v>
      </c>
      <c r="H91" s="3">
        <v>2</v>
      </c>
      <c r="I91" s="3" t="b">
        <v>1</v>
      </c>
      <c r="L91">
        <v>80</v>
      </c>
      <c r="M91" t="s">
        <v>583</v>
      </c>
      <c r="N91">
        <v>82080</v>
      </c>
      <c r="T91" t="s">
        <v>556</v>
      </c>
    </row>
    <row r="92" spans="2:21" ht="12.75">
      <c r="B92" s="6">
        <f t="shared" si="1"/>
        <v>173</v>
      </c>
      <c r="C92" s="3" t="s">
        <v>569</v>
      </c>
      <c r="D92" s="3"/>
      <c r="E92" s="3" t="s">
        <v>28</v>
      </c>
      <c r="F92" s="3" t="s">
        <v>7</v>
      </c>
      <c r="G92" s="3" t="s">
        <v>541</v>
      </c>
      <c r="H92" s="3">
        <v>2</v>
      </c>
      <c r="I92" s="3" t="b">
        <v>1</v>
      </c>
      <c r="L92">
        <v>1</v>
      </c>
      <c r="M92" t="s">
        <v>683</v>
      </c>
      <c r="N92">
        <v>34010</v>
      </c>
      <c r="T92" t="s">
        <v>556</v>
      </c>
      <c r="U92">
        <v>1</v>
      </c>
    </row>
    <row r="93" spans="2:21" ht="12.75">
      <c r="B93" s="6">
        <f t="shared" si="1"/>
        <v>175</v>
      </c>
      <c r="C93" s="3" t="s">
        <v>570</v>
      </c>
      <c r="D93" s="3"/>
      <c r="E93" s="3" t="s">
        <v>28</v>
      </c>
      <c r="F93" s="3" t="s">
        <v>7</v>
      </c>
      <c r="G93" s="3" t="s">
        <v>538</v>
      </c>
      <c r="H93" s="3">
        <v>2</v>
      </c>
      <c r="I93" s="3" t="b">
        <v>1</v>
      </c>
      <c r="L93">
        <v>2</v>
      </c>
      <c r="M93" t="s">
        <v>684</v>
      </c>
      <c r="N93">
        <v>39175</v>
      </c>
      <c r="T93" t="s">
        <v>556</v>
      </c>
      <c r="U93">
        <v>0</v>
      </c>
    </row>
    <row r="94" spans="2:24" ht="12.75">
      <c r="B94" s="6">
        <f t="shared" si="1"/>
        <v>177</v>
      </c>
      <c r="C94" s="3" t="s">
        <v>438</v>
      </c>
      <c r="D94" s="3"/>
      <c r="E94" s="3" t="s">
        <v>28</v>
      </c>
      <c r="F94" s="3" t="s">
        <v>7</v>
      </c>
      <c r="G94" s="3" t="s">
        <v>541</v>
      </c>
      <c r="H94" s="3">
        <v>2</v>
      </c>
      <c r="I94" s="3" t="b">
        <v>1</v>
      </c>
      <c r="L94">
        <v>10</v>
      </c>
      <c r="M94" t="s">
        <v>682</v>
      </c>
      <c r="N94">
        <v>81551</v>
      </c>
      <c r="T94" t="s">
        <v>556</v>
      </c>
      <c r="U94">
        <v>10</v>
      </c>
      <c r="X94">
        <f>LEN(U94)</f>
        <v>2</v>
      </c>
    </row>
  </sheetData>
  <sheetProtection/>
  <mergeCells count="1">
    <mergeCell ref="O6:T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18.xml><?xml version="1.0" encoding="utf-8"?>
<worksheet xmlns="http://schemas.openxmlformats.org/spreadsheetml/2006/main" xmlns:r="http://schemas.openxmlformats.org/officeDocument/2006/relationships">
  <dimension ref="B1:E87"/>
  <sheetViews>
    <sheetView zoomScalePageLayoutView="0" workbookViewId="0" topLeftCell="A1">
      <selection activeCell="D12" sqref="D12"/>
    </sheetView>
  </sheetViews>
  <sheetFormatPr defaultColWidth="9.140625" defaultRowHeight="12.75"/>
  <cols>
    <col min="3" max="3" width="30.8515625" style="0" customWidth="1"/>
    <col min="4" max="4" width="109.140625" style="0" customWidth="1"/>
  </cols>
  <sheetData>
    <row r="1" spans="2:5" ht="12.75">
      <c r="B1" t="s">
        <v>13</v>
      </c>
      <c r="C1" t="s">
        <v>711</v>
      </c>
      <c r="D1" t="s">
        <v>712</v>
      </c>
      <c r="E1" t="s">
        <v>713</v>
      </c>
    </row>
    <row r="2" spans="2:5" ht="12.75">
      <c r="B2" s="39" t="s">
        <v>614</v>
      </c>
      <c r="C2" s="3" t="s">
        <v>529</v>
      </c>
      <c r="D2" s="3" t="s">
        <v>577</v>
      </c>
      <c r="E2" t="s">
        <v>703</v>
      </c>
    </row>
    <row r="3" spans="2:5" ht="12.75">
      <c r="B3" s="39" t="s">
        <v>614</v>
      </c>
      <c r="C3" s="3" t="s">
        <v>572</v>
      </c>
      <c r="D3" s="3" t="s">
        <v>578</v>
      </c>
      <c r="E3" s="58" t="s">
        <v>704</v>
      </c>
    </row>
    <row r="4" spans="2:5" ht="12.75">
      <c r="B4" s="39" t="s">
        <v>615</v>
      </c>
      <c r="C4" s="3" t="s">
        <v>530</v>
      </c>
      <c r="D4" s="3" t="s">
        <v>577</v>
      </c>
      <c r="E4" s="58" t="s">
        <v>705</v>
      </c>
    </row>
    <row r="5" spans="2:5" ht="12.75">
      <c r="B5" s="39" t="s">
        <v>616</v>
      </c>
      <c r="C5" s="3" t="s">
        <v>531</v>
      </c>
      <c r="D5" s="3" t="s">
        <v>579</v>
      </c>
      <c r="E5" s="58" t="s">
        <v>706</v>
      </c>
    </row>
    <row r="6" spans="2:5" ht="12.75">
      <c r="B6" s="39" t="s">
        <v>617</v>
      </c>
      <c r="C6" s="3" t="s">
        <v>532</v>
      </c>
      <c r="D6" t="s">
        <v>577</v>
      </c>
      <c r="E6" t="s">
        <v>707</v>
      </c>
    </row>
    <row r="7" spans="2:5" ht="12.75">
      <c r="B7" s="39" t="s">
        <v>618</v>
      </c>
      <c r="C7" s="3" t="s">
        <v>30</v>
      </c>
      <c r="D7" t="s">
        <v>579</v>
      </c>
      <c r="E7" t="s">
        <v>708</v>
      </c>
    </row>
    <row r="8" spans="2:5" ht="12.75">
      <c r="B8" s="39" t="s">
        <v>619</v>
      </c>
      <c r="C8" s="3" t="s">
        <v>533</v>
      </c>
      <c r="D8" s="3" t="s">
        <v>580</v>
      </c>
      <c r="E8" t="s">
        <v>709</v>
      </c>
    </row>
    <row r="9" spans="2:5" ht="12.75">
      <c r="B9" s="39" t="s">
        <v>620</v>
      </c>
      <c r="C9" s="3" t="s">
        <v>535</v>
      </c>
      <c r="D9" s="3" t="s">
        <v>581</v>
      </c>
      <c r="E9" t="s">
        <v>710</v>
      </c>
    </row>
    <row r="10" spans="2:4" ht="12.75">
      <c r="B10" s="39" t="s">
        <v>621</v>
      </c>
      <c r="C10" s="3" t="s">
        <v>537</v>
      </c>
      <c r="D10" s="3" t="s">
        <v>581</v>
      </c>
    </row>
    <row r="11" spans="2:4" ht="12.75">
      <c r="B11" s="39" t="s">
        <v>622</v>
      </c>
      <c r="C11" s="3" t="s">
        <v>456</v>
      </c>
      <c r="D11" s="3" t="s">
        <v>581</v>
      </c>
    </row>
    <row r="12" spans="2:4" ht="12.75">
      <c r="B12" s="39" t="s">
        <v>623</v>
      </c>
      <c r="C12" s="3" t="s">
        <v>439</v>
      </c>
      <c r="D12" s="3" t="s">
        <v>699</v>
      </c>
    </row>
    <row r="13" spans="2:4" ht="12.75">
      <c r="B13" s="39" t="s">
        <v>185</v>
      </c>
      <c r="C13" s="3" t="s">
        <v>81</v>
      </c>
      <c r="D13" s="3" t="s">
        <v>700</v>
      </c>
    </row>
    <row r="14" spans="2:4" ht="12.75">
      <c r="B14" s="39" t="s">
        <v>624</v>
      </c>
      <c r="C14" s="3" t="s">
        <v>440</v>
      </c>
      <c r="D14" s="3" t="s">
        <v>701</v>
      </c>
    </row>
    <row r="15" spans="2:4" ht="12.75">
      <c r="B15" s="39" t="s">
        <v>625</v>
      </c>
      <c r="C15" s="3" t="s">
        <v>441</v>
      </c>
      <c r="D15" t="s">
        <v>702</v>
      </c>
    </row>
    <row r="16" spans="2:4" ht="12.75">
      <c r="B16" s="39" t="s">
        <v>626</v>
      </c>
      <c r="C16" s="3" t="s">
        <v>442</v>
      </c>
      <c r="D16" s="3" t="s">
        <v>582</v>
      </c>
    </row>
    <row r="17" spans="2:4" ht="12.75">
      <c r="B17" s="39" t="s">
        <v>627</v>
      </c>
      <c r="C17" s="3" t="s">
        <v>468</v>
      </c>
      <c r="D17" s="3" t="s">
        <v>583</v>
      </c>
    </row>
    <row r="18" spans="2:4" ht="12.75">
      <c r="B18" s="39" t="s">
        <v>628</v>
      </c>
      <c r="C18" s="3" t="s">
        <v>443</v>
      </c>
      <c r="D18" s="3" t="s">
        <v>584</v>
      </c>
    </row>
    <row r="19" spans="2:4" ht="12.75">
      <c r="B19" s="39" t="s">
        <v>629</v>
      </c>
      <c r="C19" s="3" t="s">
        <v>543</v>
      </c>
      <c r="D19" s="3" t="s">
        <v>585</v>
      </c>
    </row>
    <row r="20" spans="2:4" ht="12.75">
      <c r="B20" s="39" t="s">
        <v>630</v>
      </c>
      <c r="C20" s="3" t="s">
        <v>138</v>
      </c>
      <c r="D20" s="3" t="s">
        <v>585</v>
      </c>
    </row>
    <row r="21" spans="2:4" ht="12.75">
      <c r="B21" s="39" t="s">
        <v>631</v>
      </c>
      <c r="C21" s="3" t="s">
        <v>444</v>
      </c>
      <c r="D21" s="46" t="s">
        <v>586</v>
      </c>
    </row>
    <row r="22" spans="2:4" ht="12.75">
      <c r="B22" s="39" t="s">
        <v>632</v>
      </c>
      <c r="C22" s="42" t="s">
        <v>469</v>
      </c>
      <c r="D22" s="34" t="s">
        <v>583</v>
      </c>
    </row>
    <row r="23" spans="2:4" ht="12.75">
      <c r="B23" s="39" t="s">
        <v>633</v>
      </c>
      <c r="C23" s="42" t="s">
        <v>544</v>
      </c>
      <c r="D23" s="34" t="s">
        <v>585</v>
      </c>
    </row>
    <row r="24" spans="2:4" ht="12.75">
      <c r="B24" s="39" t="s">
        <v>188</v>
      </c>
      <c r="C24" s="42" t="s">
        <v>84</v>
      </c>
      <c r="D24" t="s">
        <v>587</v>
      </c>
    </row>
    <row r="25" spans="2:4" ht="12.75">
      <c r="B25" s="39" t="s">
        <v>634</v>
      </c>
      <c r="C25" s="42" t="s">
        <v>445</v>
      </c>
      <c r="D25" t="s">
        <v>588</v>
      </c>
    </row>
    <row r="26" spans="2:4" ht="12.75">
      <c r="B26" s="39" t="s">
        <v>190</v>
      </c>
      <c r="C26" s="42" t="s">
        <v>34</v>
      </c>
      <c r="D26" t="s">
        <v>589</v>
      </c>
    </row>
    <row r="27" spans="2:4" ht="12.75">
      <c r="B27" s="39" t="s">
        <v>193</v>
      </c>
      <c r="C27" s="42" t="s">
        <v>90</v>
      </c>
      <c r="D27" t="s">
        <v>590</v>
      </c>
    </row>
    <row r="28" spans="2:4" ht="12.75">
      <c r="B28" s="39" t="s">
        <v>635</v>
      </c>
      <c r="C28" s="42" t="s">
        <v>446</v>
      </c>
      <c r="D28" t="s">
        <v>591</v>
      </c>
    </row>
    <row r="29" spans="2:4" ht="12.75">
      <c r="B29" s="39" t="s">
        <v>636</v>
      </c>
      <c r="C29" s="42" t="s">
        <v>545</v>
      </c>
      <c r="D29" t="s">
        <v>592</v>
      </c>
    </row>
    <row r="30" spans="2:4" ht="12.75">
      <c r="B30" s="39" t="s">
        <v>637</v>
      </c>
      <c r="C30" s="42" t="s">
        <v>546</v>
      </c>
      <c r="D30" t="s">
        <v>592</v>
      </c>
    </row>
    <row r="31" spans="2:4" ht="12.75">
      <c r="B31" s="39" t="s">
        <v>638</v>
      </c>
      <c r="C31" s="3" t="s">
        <v>449</v>
      </c>
      <c r="D31" t="s">
        <v>593</v>
      </c>
    </row>
    <row r="32" spans="2:4" ht="12.75">
      <c r="B32" s="39" t="s">
        <v>639</v>
      </c>
      <c r="C32" s="42" t="s">
        <v>450</v>
      </c>
      <c r="D32" t="s">
        <v>594</v>
      </c>
    </row>
    <row r="33" spans="2:4" ht="12.75">
      <c r="B33" s="39" t="s">
        <v>640</v>
      </c>
      <c r="C33" s="3" t="s">
        <v>378</v>
      </c>
      <c r="D33" t="s">
        <v>595</v>
      </c>
    </row>
    <row r="34" spans="2:4" ht="12.75">
      <c r="B34" s="39" t="s">
        <v>641</v>
      </c>
      <c r="C34" s="42" t="s">
        <v>548</v>
      </c>
      <c r="D34" t="s">
        <v>597</v>
      </c>
    </row>
    <row r="35" spans="2:4" ht="12.75">
      <c r="B35" s="39" t="s">
        <v>642</v>
      </c>
      <c r="C35" s="42" t="s">
        <v>380</v>
      </c>
      <c r="D35" t="s">
        <v>598</v>
      </c>
    </row>
    <row r="36" spans="2:4" ht="12.75">
      <c r="B36" s="39" t="s">
        <v>643</v>
      </c>
      <c r="C36" s="42" t="s">
        <v>381</v>
      </c>
      <c r="D36" t="s">
        <v>595</v>
      </c>
    </row>
    <row r="37" spans="2:4" ht="12.75">
      <c r="B37" s="39" t="s">
        <v>644</v>
      </c>
      <c r="C37" s="42" t="s">
        <v>549</v>
      </c>
      <c r="D37" t="s">
        <v>595</v>
      </c>
    </row>
    <row r="38" spans="2:4" ht="12.75">
      <c r="B38" s="39" t="s">
        <v>645</v>
      </c>
      <c r="C38" s="42" t="s">
        <v>550</v>
      </c>
      <c r="D38" t="s">
        <v>599</v>
      </c>
    </row>
    <row r="39" spans="2:4" ht="12.75">
      <c r="B39" s="39" t="s">
        <v>646</v>
      </c>
      <c r="C39" s="42" t="s">
        <v>384</v>
      </c>
      <c r="D39" t="s">
        <v>600</v>
      </c>
    </row>
    <row r="40" spans="2:4" ht="12.75">
      <c r="B40" s="39" t="s">
        <v>647</v>
      </c>
      <c r="C40" s="42" t="s">
        <v>385</v>
      </c>
      <c r="D40" t="s">
        <v>596</v>
      </c>
    </row>
    <row r="41" spans="2:4" ht="12.75">
      <c r="B41" s="39" t="s">
        <v>648</v>
      </c>
      <c r="C41" s="42" t="s">
        <v>386</v>
      </c>
      <c r="D41" t="s">
        <v>601</v>
      </c>
    </row>
    <row r="42" spans="2:4" ht="12.75">
      <c r="B42" s="39" t="s">
        <v>649</v>
      </c>
      <c r="C42" s="42" t="s">
        <v>408</v>
      </c>
      <c r="D42" t="s">
        <v>571</v>
      </c>
    </row>
    <row r="43" spans="2:4" ht="12.75">
      <c r="B43" s="39" t="s">
        <v>650</v>
      </c>
      <c r="C43" s="3" t="s">
        <v>409</v>
      </c>
      <c r="D43" t="s">
        <v>602</v>
      </c>
    </row>
    <row r="44" spans="2:4" ht="12.75">
      <c r="B44" s="39" t="s">
        <v>651</v>
      </c>
      <c r="C44" s="3" t="s">
        <v>652</v>
      </c>
      <c r="D44" t="s">
        <v>603</v>
      </c>
    </row>
    <row r="45" spans="2:4" ht="12.75">
      <c r="B45">
        <v>30191</v>
      </c>
      <c r="C45" s="3" t="s">
        <v>388</v>
      </c>
      <c r="D45" t="s">
        <v>604</v>
      </c>
    </row>
    <row r="46" spans="2:4" ht="12.75">
      <c r="B46" s="57" t="s">
        <v>654</v>
      </c>
      <c r="C46" s="3" t="s">
        <v>389</v>
      </c>
      <c r="D46" t="s">
        <v>605</v>
      </c>
    </row>
    <row r="47" spans="2:4" ht="12.75">
      <c r="B47" s="56" t="s">
        <v>655</v>
      </c>
      <c r="C47" s="3" t="s">
        <v>502</v>
      </c>
      <c r="D47" t="s">
        <v>606</v>
      </c>
    </row>
    <row r="48" spans="2:4" ht="12.75">
      <c r="B48" s="55" t="s">
        <v>675</v>
      </c>
      <c r="C48" s="3" t="s">
        <v>390</v>
      </c>
      <c r="D48" t="s">
        <v>605</v>
      </c>
    </row>
    <row r="49" spans="2:4" ht="12.75">
      <c r="B49" s="55" t="s">
        <v>676</v>
      </c>
      <c r="C49" s="3" t="s">
        <v>391</v>
      </c>
      <c r="D49" t="s">
        <v>607</v>
      </c>
    </row>
    <row r="50" spans="2:4" ht="12.75">
      <c r="B50" s="55" t="s">
        <v>677</v>
      </c>
      <c r="C50" s="3" t="s">
        <v>392</v>
      </c>
      <c r="D50" t="s">
        <v>608</v>
      </c>
    </row>
    <row r="51" spans="2:4" ht="12.75">
      <c r="B51" s="55" t="s">
        <v>497</v>
      </c>
      <c r="C51" s="3" t="s">
        <v>552</v>
      </c>
      <c r="D51" t="s">
        <v>609</v>
      </c>
    </row>
    <row r="52" spans="2:4" ht="12.75">
      <c r="B52" s="55" t="s">
        <v>678</v>
      </c>
      <c r="C52" s="3" t="s">
        <v>394</v>
      </c>
      <c r="D52" t="s">
        <v>605</v>
      </c>
    </row>
    <row r="53" spans="2:4" ht="12.75">
      <c r="B53" s="56" t="s">
        <v>656</v>
      </c>
      <c r="C53" s="3" t="s">
        <v>395</v>
      </c>
      <c r="D53" t="s">
        <v>607</v>
      </c>
    </row>
    <row r="54" spans="2:4" ht="12.75">
      <c r="B54" s="56" t="s">
        <v>657</v>
      </c>
      <c r="C54" s="3" t="s">
        <v>396</v>
      </c>
      <c r="D54" t="s">
        <v>610</v>
      </c>
    </row>
    <row r="55" spans="2:4" ht="12.75">
      <c r="B55" s="55" t="s">
        <v>679</v>
      </c>
      <c r="C55" s="3" t="s">
        <v>410</v>
      </c>
      <c r="D55" t="s">
        <v>697</v>
      </c>
    </row>
    <row r="56" spans="2:4" ht="12.75">
      <c r="B56" s="55" t="s">
        <v>680</v>
      </c>
      <c r="C56" s="3" t="s">
        <v>554</v>
      </c>
      <c r="D56" t="s">
        <v>571</v>
      </c>
    </row>
    <row r="57" spans="2:4" ht="12.75">
      <c r="B57" s="55" t="s">
        <v>674</v>
      </c>
      <c r="C57" s="3" t="s">
        <v>397</v>
      </c>
      <c r="D57" t="s">
        <v>696</v>
      </c>
    </row>
    <row r="58" spans="2:4" ht="12.75">
      <c r="B58" s="55" t="s">
        <v>681</v>
      </c>
      <c r="C58" s="3" t="s">
        <v>398</v>
      </c>
      <c r="D58" t="s">
        <v>698</v>
      </c>
    </row>
    <row r="59" spans="2:4" ht="12.75">
      <c r="B59" s="55" t="s">
        <v>673</v>
      </c>
      <c r="C59" s="3" t="s">
        <v>555</v>
      </c>
      <c r="D59" t="s">
        <v>695</v>
      </c>
    </row>
    <row r="60" spans="2:4" ht="12.75">
      <c r="B60" s="55" t="s">
        <v>672</v>
      </c>
      <c r="C60" s="3" t="s">
        <v>500</v>
      </c>
      <c r="D60" t="s">
        <v>613</v>
      </c>
    </row>
    <row r="61" spans="2:4" ht="12.75">
      <c r="B61" s="55" t="s">
        <v>671</v>
      </c>
      <c r="C61" s="3" t="s">
        <v>401</v>
      </c>
      <c r="D61" t="s">
        <v>612</v>
      </c>
    </row>
    <row r="62" spans="2:4" ht="12.75">
      <c r="B62" s="55" t="s">
        <v>670</v>
      </c>
      <c r="C62" s="3" t="s">
        <v>402</v>
      </c>
      <c r="D62" t="s">
        <v>611</v>
      </c>
    </row>
    <row r="63" spans="2:4" ht="12.75">
      <c r="B63" s="55" t="s">
        <v>669</v>
      </c>
      <c r="C63" s="3" t="s">
        <v>404</v>
      </c>
      <c r="D63" t="s">
        <v>611</v>
      </c>
    </row>
    <row r="64" spans="2:4" ht="12.75">
      <c r="B64" s="55">
        <v>39400</v>
      </c>
      <c r="C64" s="3" t="s">
        <v>406</v>
      </c>
      <c r="D64" t="s">
        <v>694</v>
      </c>
    </row>
    <row r="65" spans="2:4" ht="12.75">
      <c r="B65" s="55" t="s">
        <v>668</v>
      </c>
      <c r="C65" s="3" t="s">
        <v>413</v>
      </c>
      <c r="D65" t="s">
        <v>693</v>
      </c>
    </row>
    <row r="66" spans="2:4" ht="12.75">
      <c r="B66" s="55" t="s">
        <v>667</v>
      </c>
      <c r="C66" s="3" t="s">
        <v>557</v>
      </c>
      <c r="D66" t="s">
        <v>692</v>
      </c>
    </row>
    <row r="67" spans="2:4" ht="12.75">
      <c r="B67" s="55" t="s">
        <v>666</v>
      </c>
      <c r="C67" s="3" t="s">
        <v>558</v>
      </c>
      <c r="D67" t="s">
        <v>691</v>
      </c>
    </row>
    <row r="68" spans="2:4" ht="12.75">
      <c r="B68" s="55" t="s">
        <v>664</v>
      </c>
      <c r="C68" s="3" t="s">
        <v>415</v>
      </c>
      <c r="D68" t="s">
        <v>686</v>
      </c>
    </row>
    <row r="69" spans="2:4" ht="12.75">
      <c r="B69" s="55" t="s">
        <v>665</v>
      </c>
      <c r="C69" s="3" t="s">
        <v>416</v>
      </c>
      <c r="D69" t="s">
        <v>686</v>
      </c>
    </row>
    <row r="70" spans="2:4" ht="12.75">
      <c r="B70" s="55">
        <v>32103</v>
      </c>
      <c r="C70" s="3" t="s">
        <v>418</v>
      </c>
      <c r="D70" t="s">
        <v>686</v>
      </c>
    </row>
    <row r="71" spans="2:4" ht="12.75">
      <c r="B71" s="55">
        <v>34501</v>
      </c>
      <c r="C71" s="3" t="s">
        <v>419</v>
      </c>
      <c r="D71" t="s">
        <v>686</v>
      </c>
    </row>
    <row r="72" spans="2:4" ht="12.75">
      <c r="B72" s="55" t="s">
        <v>662</v>
      </c>
      <c r="C72" s="3" t="s">
        <v>559</v>
      </c>
      <c r="D72" t="s">
        <v>686</v>
      </c>
    </row>
    <row r="73" spans="2:4" ht="12.75">
      <c r="B73" s="55" t="s">
        <v>663</v>
      </c>
      <c r="C73" s="3" t="s">
        <v>560</v>
      </c>
      <c r="D73" t="s">
        <v>686</v>
      </c>
    </row>
    <row r="74" spans="2:4" ht="12.75">
      <c r="B74" s="55" t="s">
        <v>661</v>
      </c>
      <c r="C74" s="3" t="s">
        <v>561</v>
      </c>
      <c r="D74" t="s">
        <v>690</v>
      </c>
    </row>
    <row r="75" spans="2:4" ht="12.75">
      <c r="B75" s="55" t="s">
        <v>660</v>
      </c>
      <c r="C75" s="3" t="s">
        <v>423</v>
      </c>
      <c r="D75" t="s">
        <v>686</v>
      </c>
    </row>
    <row r="76" spans="2:4" ht="12.75">
      <c r="B76" s="55" t="s">
        <v>659</v>
      </c>
      <c r="C76" s="3" t="s">
        <v>425</v>
      </c>
      <c r="D76" t="s">
        <v>609</v>
      </c>
    </row>
    <row r="77" spans="2:4" ht="12.75">
      <c r="B77" s="55" t="s">
        <v>562</v>
      </c>
      <c r="C77" s="3" t="s">
        <v>562</v>
      </c>
      <c r="D77" t="s">
        <v>583</v>
      </c>
    </row>
    <row r="78" spans="2:4" ht="12.75">
      <c r="B78" s="55">
        <v>77128</v>
      </c>
      <c r="C78" s="3" t="s">
        <v>427</v>
      </c>
      <c r="D78" t="s">
        <v>689</v>
      </c>
    </row>
    <row r="79" spans="2:4" ht="12.75">
      <c r="B79" s="55" t="s">
        <v>658</v>
      </c>
      <c r="C79" s="3" t="s">
        <v>563</v>
      </c>
      <c r="D79" t="s">
        <v>688</v>
      </c>
    </row>
    <row r="80" spans="2:4" ht="12.75">
      <c r="B80" s="56" t="s">
        <v>653</v>
      </c>
      <c r="C80" s="3" t="s">
        <v>564</v>
      </c>
      <c r="D80" t="s">
        <v>687</v>
      </c>
    </row>
    <row r="81" spans="2:4" ht="12.75">
      <c r="B81" s="55">
        <v>34506</v>
      </c>
      <c r="C81" s="3" t="s">
        <v>565</v>
      </c>
      <c r="D81" t="s">
        <v>685</v>
      </c>
    </row>
    <row r="82" spans="2:4" ht="12.75">
      <c r="B82">
        <v>34511</v>
      </c>
      <c r="C82" s="3" t="s">
        <v>566</v>
      </c>
      <c r="D82" t="s">
        <v>686</v>
      </c>
    </row>
    <row r="83" spans="2:4" ht="12.75">
      <c r="B83">
        <v>39180</v>
      </c>
      <c r="C83" s="3" t="s">
        <v>567</v>
      </c>
      <c r="D83" t="s">
        <v>685</v>
      </c>
    </row>
    <row r="84" spans="2:4" ht="12.75">
      <c r="B84">
        <v>82080</v>
      </c>
      <c r="C84" s="3" t="s">
        <v>568</v>
      </c>
      <c r="D84" t="s">
        <v>583</v>
      </c>
    </row>
    <row r="85" spans="2:4" ht="12.75">
      <c r="B85">
        <v>34010</v>
      </c>
      <c r="C85" s="3" t="s">
        <v>569</v>
      </c>
      <c r="D85" t="s">
        <v>683</v>
      </c>
    </row>
    <row r="86" spans="2:4" ht="12.75">
      <c r="B86">
        <v>39175</v>
      </c>
      <c r="C86" s="3" t="s">
        <v>570</v>
      </c>
      <c r="D86" t="s">
        <v>684</v>
      </c>
    </row>
    <row r="87" spans="2:4" ht="12.75">
      <c r="B87">
        <v>81551</v>
      </c>
      <c r="C87" s="3" t="s">
        <v>438</v>
      </c>
      <c r="D87" t="s">
        <v>682</v>
      </c>
    </row>
  </sheetData>
  <sheetProtection/>
  <conditionalFormatting sqref="C2:C87">
    <cfRule type="expression" priority="3" dxfId="0" stopIfTrue="1">
      <formula>IF(LEN(C2)+LEN(#REF!)&gt;40,1,0)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B19"/>
  <sheetViews>
    <sheetView zoomScalePageLayoutView="0" workbookViewId="0" topLeftCell="A1">
      <selection activeCell="B21" sqref="B21"/>
    </sheetView>
  </sheetViews>
  <sheetFormatPr defaultColWidth="9.140625" defaultRowHeight="12.75"/>
  <sheetData>
    <row r="2" ht="15.75">
      <c r="B2" s="41" t="s">
        <v>365</v>
      </c>
    </row>
    <row r="4" ht="12.75">
      <c r="B4" t="s">
        <v>366</v>
      </c>
    </row>
    <row r="5" ht="12.75">
      <c r="B5" t="s">
        <v>367</v>
      </c>
    </row>
    <row r="7" ht="12.75">
      <c r="B7" s="40" t="s">
        <v>372</v>
      </c>
    </row>
    <row r="8" ht="12.75">
      <c r="B8" t="s">
        <v>369</v>
      </c>
    </row>
    <row r="9" ht="12.75">
      <c r="B9" t="s">
        <v>370</v>
      </c>
    </row>
    <row r="10" ht="12.75">
      <c r="B10" t="s">
        <v>371</v>
      </c>
    </row>
    <row r="12" ht="12.75">
      <c r="B12" s="40" t="s">
        <v>373</v>
      </c>
    </row>
    <row r="13" ht="12.75">
      <c r="B13" t="s">
        <v>374</v>
      </c>
    </row>
    <row r="14" ht="12.75">
      <c r="B14" t="s">
        <v>375</v>
      </c>
    </row>
    <row r="16" ht="12.75">
      <c r="B16" t="s">
        <v>376</v>
      </c>
    </row>
    <row r="19" s="50" customFormat="1" ht="12.75">
      <c r="B19" s="50" t="s">
        <v>368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T16"/>
  <sheetViews>
    <sheetView zoomScalePageLayoutView="0" workbookViewId="0" topLeftCell="A1">
      <selection activeCell="D1" sqref="D1:F1"/>
    </sheetView>
  </sheetViews>
  <sheetFormatPr defaultColWidth="9.140625" defaultRowHeight="12.75"/>
  <cols>
    <col min="3" max="3" width="26.28125" style="0" customWidth="1"/>
    <col min="4" max="4" width="12.57421875" style="0" customWidth="1"/>
    <col min="5" max="5" width="11.00390625" style="0" customWidth="1"/>
    <col min="6" max="6" width="16.421875" style="0" customWidth="1"/>
    <col min="11" max="11" width="12.421875" style="0" customWidth="1"/>
    <col min="13" max="13" width="13.8515625" style="0" customWidth="1"/>
    <col min="15" max="15" width="14.140625" style="0" customWidth="1"/>
  </cols>
  <sheetData>
    <row r="1" spans="2:9" ht="12.75">
      <c r="B1" s="19" t="s">
        <v>27</v>
      </c>
      <c r="C1" s="17" t="s">
        <v>357</v>
      </c>
      <c r="D1" s="46" t="s">
        <v>528</v>
      </c>
      <c r="E1" s="51"/>
      <c r="F1" s="51"/>
      <c r="G1" s="5" t="s">
        <v>55</v>
      </c>
      <c r="I1" s="5"/>
    </row>
    <row r="2" spans="2:9" ht="12.75">
      <c r="B2" s="19" t="s">
        <v>492</v>
      </c>
      <c r="C2" t="s">
        <v>357</v>
      </c>
      <c r="F2" s="5"/>
      <c r="G2" s="5"/>
      <c r="H2" s="5"/>
      <c r="I2" s="5"/>
    </row>
    <row r="3" spans="2:9" ht="12.75">
      <c r="B3" s="19" t="s">
        <v>493</v>
      </c>
      <c r="C3" t="s">
        <v>357</v>
      </c>
      <c r="F3" s="5"/>
      <c r="G3" s="5"/>
      <c r="H3" s="5"/>
      <c r="I3" s="5"/>
    </row>
    <row r="4" spans="2:9" ht="12.75">
      <c r="B4" s="19" t="s">
        <v>494</v>
      </c>
      <c r="C4" s="38" t="s">
        <v>356</v>
      </c>
      <c r="F4" s="5"/>
      <c r="G4" s="5"/>
      <c r="H4" s="5"/>
      <c r="I4" s="5"/>
    </row>
    <row r="5" spans="2:9" ht="13.5" thickBot="1">
      <c r="B5" s="19" t="s">
        <v>26</v>
      </c>
      <c r="C5" s="1">
        <v>100</v>
      </c>
      <c r="F5" s="5"/>
      <c r="G5" s="5"/>
      <c r="H5" s="5"/>
      <c r="I5" s="5"/>
    </row>
    <row r="6" spans="2:20" ht="13.5" thickBot="1">
      <c r="B6" s="5"/>
      <c r="F6" s="5"/>
      <c r="G6" s="5"/>
      <c r="H6" s="5"/>
      <c r="I6" s="5"/>
      <c r="O6" s="83" t="s">
        <v>25</v>
      </c>
      <c r="P6" s="84"/>
      <c r="Q6" s="84"/>
      <c r="R6" s="84"/>
      <c r="S6" s="84"/>
      <c r="T6" s="85"/>
    </row>
    <row r="7" spans="2:19" ht="12.75">
      <c r="B7" s="2"/>
      <c r="C7" s="13" t="s">
        <v>7</v>
      </c>
      <c r="D7" s="16" t="s">
        <v>54</v>
      </c>
      <c r="E7" s="14"/>
      <c r="F7" s="2"/>
      <c r="G7" s="2"/>
      <c r="H7" s="2" t="s">
        <v>11</v>
      </c>
      <c r="I7" s="2" t="s">
        <v>71</v>
      </c>
      <c r="J7" s="2"/>
      <c r="K7" s="2" t="s">
        <v>525</v>
      </c>
      <c r="L7" s="2" t="s">
        <v>526</v>
      </c>
      <c r="M7" s="2" t="s">
        <v>23</v>
      </c>
      <c r="N7" s="2" t="s">
        <v>13</v>
      </c>
      <c r="O7" s="7"/>
      <c r="P7" s="7"/>
      <c r="Q7" s="7" t="s">
        <v>17</v>
      </c>
      <c r="R7" s="7" t="s">
        <v>19</v>
      </c>
      <c r="S7" s="7" t="s">
        <v>20</v>
      </c>
    </row>
    <row r="8" spans="2:19" ht="13.5" thickBot="1">
      <c r="B8" s="4" t="s">
        <v>5</v>
      </c>
      <c r="C8" s="20" t="s">
        <v>6</v>
      </c>
      <c r="D8" s="21" t="s">
        <v>6</v>
      </c>
      <c r="E8" s="15" t="s">
        <v>8</v>
      </c>
      <c r="F8" s="4" t="s">
        <v>9</v>
      </c>
      <c r="G8" s="4" t="s">
        <v>10</v>
      </c>
      <c r="H8" s="4" t="s">
        <v>12</v>
      </c>
      <c r="I8" s="4" t="s">
        <v>72</v>
      </c>
      <c r="J8" s="4" t="s">
        <v>22</v>
      </c>
      <c r="K8" s="4"/>
      <c r="L8" s="4"/>
      <c r="M8" s="4" t="s">
        <v>24</v>
      </c>
      <c r="N8" s="4" t="s">
        <v>14</v>
      </c>
      <c r="O8" s="8" t="s">
        <v>15</v>
      </c>
      <c r="P8" s="8" t="s">
        <v>16</v>
      </c>
      <c r="Q8" s="8" t="s">
        <v>18</v>
      </c>
      <c r="R8" s="8" t="s">
        <v>18</v>
      </c>
      <c r="S8" s="8" t="s">
        <v>21</v>
      </c>
    </row>
    <row r="9" spans="2:19" ht="13.5" thickTop="1">
      <c r="B9" s="6">
        <v>1</v>
      </c>
      <c r="C9" s="3" t="s">
        <v>42</v>
      </c>
      <c r="D9" s="3" t="s">
        <v>42</v>
      </c>
      <c r="E9" s="3" t="s">
        <v>28</v>
      </c>
      <c r="F9" s="3" t="s">
        <v>46</v>
      </c>
      <c r="G9" s="6" t="s">
        <v>42</v>
      </c>
      <c r="H9" s="27"/>
      <c r="I9" s="23" t="b">
        <v>0</v>
      </c>
      <c r="J9" s="3"/>
      <c r="K9" s="3"/>
      <c r="L9" s="3"/>
      <c r="M9" s="3" t="s">
        <v>47</v>
      </c>
      <c r="N9" s="3"/>
      <c r="O9" s="3"/>
      <c r="P9" s="3"/>
      <c r="Q9" s="9"/>
      <c r="R9" s="3"/>
      <c r="S9" s="3"/>
    </row>
    <row r="10" spans="2:19" ht="12.75">
      <c r="B10" s="6">
        <v>11</v>
      </c>
      <c r="C10" s="3" t="s">
        <v>48</v>
      </c>
      <c r="D10" s="3" t="s">
        <v>63</v>
      </c>
      <c r="E10" s="3" t="s">
        <v>28</v>
      </c>
      <c r="F10" s="3" t="s">
        <v>7</v>
      </c>
      <c r="G10" s="6" t="s">
        <v>41</v>
      </c>
      <c r="H10" s="27">
        <v>1</v>
      </c>
      <c r="I10" s="23" t="b">
        <v>0</v>
      </c>
      <c r="J10" s="3"/>
      <c r="K10" s="3"/>
      <c r="L10" s="3"/>
      <c r="M10" s="3" t="s">
        <v>47</v>
      </c>
      <c r="N10" s="3"/>
      <c r="O10" s="3"/>
      <c r="P10" s="3"/>
      <c r="Q10" s="9"/>
      <c r="R10" s="3"/>
      <c r="S10" s="3"/>
    </row>
    <row r="11" spans="2:19" ht="12.75">
      <c r="B11" s="6">
        <v>15</v>
      </c>
      <c r="C11" s="3" t="s">
        <v>38</v>
      </c>
      <c r="D11" s="3" t="s">
        <v>62</v>
      </c>
      <c r="E11" s="3" t="s">
        <v>28</v>
      </c>
      <c r="F11" s="3" t="s">
        <v>7</v>
      </c>
      <c r="G11" s="6" t="s">
        <v>49</v>
      </c>
      <c r="H11" s="27">
        <v>0</v>
      </c>
      <c r="I11" s="23" t="b">
        <v>0</v>
      </c>
      <c r="J11" s="3"/>
      <c r="K11" s="3"/>
      <c r="L11" s="3"/>
      <c r="M11" s="3" t="s">
        <v>47</v>
      </c>
      <c r="N11" s="3"/>
      <c r="O11" s="3"/>
      <c r="P11" s="3"/>
      <c r="Q11" s="9"/>
      <c r="R11" s="3"/>
      <c r="S11" s="3"/>
    </row>
    <row r="12" spans="2:19" ht="12.75">
      <c r="B12" s="6">
        <v>21</v>
      </c>
      <c r="C12" s="3" t="s">
        <v>37</v>
      </c>
      <c r="D12" s="3" t="s">
        <v>61</v>
      </c>
      <c r="E12" s="3" t="s">
        <v>28</v>
      </c>
      <c r="F12" s="3" t="s">
        <v>7</v>
      </c>
      <c r="G12" s="6" t="s">
        <v>40</v>
      </c>
      <c r="H12" s="27">
        <v>1</v>
      </c>
      <c r="I12" s="23" t="b">
        <v>0</v>
      </c>
      <c r="J12" s="3"/>
      <c r="K12" s="3"/>
      <c r="L12" s="3">
        <v>2</v>
      </c>
      <c r="M12" s="3" t="s">
        <v>47</v>
      </c>
      <c r="N12" s="3"/>
      <c r="O12" s="3"/>
      <c r="P12" s="3"/>
      <c r="Q12" s="9"/>
      <c r="R12" s="3"/>
      <c r="S12" s="3"/>
    </row>
    <row r="13" spans="2:19" ht="12.75">
      <c r="B13" s="6">
        <v>31</v>
      </c>
      <c r="C13" s="3" t="s">
        <v>32</v>
      </c>
      <c r="D13" s="3" t="s">
        <v>59</v>
      </c>
      <c r="E13" s="3" t="s">
        <v>28</v>
      </c>
      <c r="F13" s="3" t="s">
        <v>7</v>
      </c>
      <c r="G13" s="6" t="s">
        <v>50</v>
      </c>
      <c r="H13" s="27">
        <v>1</v>
      </c>
      <c r="I13" s="23" t="b">
        <v>0</v>
      </c>
      <c r="J13" s="3"/>
      <c r="K13" s="3">
        <v>-10</v>
      </c>
      <c r="L13" s="3">
        <v>110</v>
      </c>
      <c r="M13" s="3" t="s">
        <v>47</v>
      </c>
      <c r="N13" s="3"/>
      <c r="O13" s="3"/>
      <c r="P13" s="3"/>
      <c r="Q13" s="9"/>
      <c r="R13" s="3"/>
      <c r="S13" s="3"/>
    </row>
    <row r="14" spans="2:18" ht="12.75">
      <c r="B14" s="6">
        <v>41</v>
      </c>
      <c r="C14" s="3" t="s">
        <v>226</v>
      </c>
      <c r="D14" s="3" t="s">
        <v>45</v>
      </c>
      <c r="E14" s="3" t="s">
        <v>28</v>
      </c>
      <c r="F14" s="3" t="s">
        <v>46</v>
      </c>
      <c r="G14" s="6"/>
      <c r="H14" s="28">
        <v>0</v>
      </c>
      <c r="I14" s="23" t="b">
        <v>0</v>
      </c>
      <c r="J14" s="3"/>
      <c r="K14" s="3"/>
      <c r="L14" s="3"/>
      <c r="M14" s="3"/>
      <c r="N14" s="3"/>
      <c r="O14" s="3"/>
      <c r="P14" s="9"/>
      <c r="Q14" s="3"/>
      <c r="R14" s="3"/>
    </row>
    <row r="15" spans="2:12" ht="12.75">
      <c r="B15" s="6">
        <f>B14+10</f>
        <v>51</v>
      </c>
      <c r="C15" s="22" t="s">
        <v>162</v>
      </c>
      <c r="D15" s="22" t="s">
        <v>163</v>
      </c>
      <c r="E15" s="3" t="s">
        <v>70</v>
      </c>
      <c r="F15" s="3" t="s">
        <v>7</v>
      </c>
      <c r="G15" s="22" t="s">
        <v>179</v>
      </c>
      <c r="H15" s="23">
        <v>0</v>
      </c>
      <c r="I15" s="23" t="b">
        <v>0</v>
      </c>
      <c r="J15" s="34"/>
      <c r="K15" s="46"/>
      <c r="L15" s="46"/>
    </row>
    <row r="16" spans="2:12" ht="12.75">
      <c r="B16" s="6">
        <f>B15+10</f>
        <v>61</v>
      </c>
      <c r="C16" s="22" t="s">
        <v>358</v>
      </c>
      <c r="D16" s="22" t="s">
        <v>43</v>
      </c>
      <c r="E16" s="3" t="s">
        <v>70</v>
      </c>
      <c r="F16" s="3" t="s">
        <v>7</v>
      </c>
      <c r="G16" s="22" t="s">
        <v>43</v>
      </c>
      <c r="H16" s="23">
        <v>1</v>
      </c>
      <c r="I16" s="23" t="b">
        <v>0</v>
      </c>
      <c r="J16" s="34"/>
      <c r="K16" s="46"/>
      <c r="L16" s="46"/>
    </row>
  </sheetData>
  <sheetProtection/>
  <mergeCells count="1">
    <mergeCell ref="O6:T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4.xml><?xml version="1.0" encoding="utf-8"?>
<worksheet xmlns="http://schemas.openxmlformats.org/spreadsheetml/2006/main" xmlns:r="http://schemas.openxmlformats.org/officeDocument/2006/relationships">
  <dimension ref="B1:S152"/>
  <sheetViews>
    <sheetView zoomScalePageLayoutView="0" workbookViewId="0" topLeftCell="A1">
      <pane xSplit="3" ySplit="8" topLeftCell="M9" activePane="bottomRight" state="frozen"/>
      <selection pane="topLeft" activeCell="A1" sqref="A1"/>
      <selection pane="topRight" activeCell="D1" sqref="D1"/>
      <selection pane="bottomLeft" activeCell="A7" sqref="A7"/>
      <selection pane="bottomRight" activeCell="B14" sqref="B14:S14"/>
    </sheetView>
  </sheetViews>
  <sheetFormatPr defaultColWidth="9.140625" defaultRowHeight="12.75"/>
  <cols>
    <col min="1" max="1" width="7.57421875" style="0" customWidth="1"/>
    <col min="2" max="2" width="13.140625" style="0" customWidth="1"/>
    <col min="3" max="3" width="26.28125" style="0" customWidth="1"/>
    <col min="4" max="4" width="14.140625" style="0" customWidth="1"/>
    <col min="5" max="7" width="11.00390625" style="0" customWidth="1"/>
    <col min="10" max="10" width="54.28125" style="0" bestFit="1" customWidth="1"/>
    <col min="11" max="12" width="17.140625" style="0" customWidth="1"/>
    <col min="13" max="13" width="13.7109375" style="0" customWidth="1"/>
    <col min="15" max="15" width="15.57421875" style="0" customWidth="1"/>
  </cols>
  <sheetData>
    <row r="1" spans="2:13" ht="12.75">
      <c r="B1" s="19" t="s">
        <v>27</v>
      </c>
      <c r="C1" s="17" t="s">
        <v>73</v>
      </c>
      <c r="D1" s="52" t="s">
        <v>528</v>
      </c>
      <c r="E1" s="51"/>
      <c r="F1" s="51"/>
      <c r="G1" s="19"/>
      <c r="I1" s="5"/>
      <c r="J1" s="5"/>
      <c r="K1" s="5"/>
      <c r="L1" s="5"/>
      <c r="M1" s="5"/>
    </row>
    <row r="2" spans="2:13" ht="12.75">
      <c r="B2" s="19" t="s">
        <v>492</v>
      </c>
      <c r="C2" t="s">
        <v>73</v>
      </c>
      <c r="G2" s="5"/>
      <c r="H2" s="5"/>
      <c r="I2" s="5"/>
      <c r="J2" s="5"/>
      <c r="K2" s="5"/>
      <c r="L2" s="5"/>
      <c r="M2" s="5"/>
    </row>
    <row r="3" spans="2:13" ht="12.75">
      <c r="B3" s="19" t="s">
        <v>493</v>
      </c>
      <c r="C3" t="s">
        <v>73</v>
      </c>
      <c r="D3" s="12"/>
      <c r="G3" s="5"/>
      <c r="H3" s="5"/>
      <c r="I3" s="5"/>
      <c r="J3" s="5"/>
      <c r="K3" s="5"/>
      <c r="L3" s="5"/>
      <c r="M3" s="5"/>
    </row>
    <row r="4" spans="2:13" ht="12.75">
      <c r="B4" s="19" t="s">
        <v>494</v>
      </c>
      <c r="C4" s="5" t="s">
        <v>0</v>
      </c>
      <c r="D4" s="12"/>
      <c r="G4" s="5"/>
      <c r="H4" s="5"/>
      <c r="I4" s="5"/>
      <c r="J4" s="5"/>
      <c r="K4" s="5"/>
      <c r="L4" s="5"/>
      <c r="M4" s="5"/>
    </row>
    <row r="5" spans="2:13" ht="13.5" thickBot="1">
      <c r="B5" s="19" t="s">
        <v>26</v>
      </c>
      <c r="C5" s="1">
        <v>1000</v>
      </c>
      <c r="D5" s="12"/>
      <c r="G5" s="5"/>
      <c r="H5" s="5"/>
      <c r="I5" s="5"/>
      <c r="J5" s="5"/>
      <c r="K5" s="5"/>
      <c r="L5" s="5"/>
      <c r="M5" s="5"/>
    </row>
    <row r="6" spans="2:19" ht="13.5" thickBot="1">
      <c r="B6" s="5"/>
      <c r="G6" s="5"/>
      <c r="H6" s="5"/>
      <c r="I6" s="5"/>
      <c r="J6" s="5"/>
      <c r="K6" s="5"/>
      <c r="L6" s="5"/>
      <c r="M6" s="5"/>
      <c r="O6" s="84"/>
      <c r="P6" s="84"/>
      <c r="Q6" s="84"/>
      <c r="R6" s="84"/>
      <c r="S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35" t="s">
        <v>10</v>
      </c>
      <c r="H8" s="35" t="s">
        <v>12</v>
      </c>
      <c r="I8" s="35" t="s">
        <v>72</v>
      </c>
      <c r="J8" s="4" t="s">
        <v>22</v>
      </c>
      <c r="K8" s="4" t="s">
        <v>225</v>
      </c>
      <c r="L8" s="4" t="s">
        <v>524</v>
      </c>
      <c r="M8" s="4" t="s">
        <v>24</v>
      </c>
      <c r="N8" s="4" t="s">
        <v>14</v>
      </c>
      <c r="O8" s="8" t="s">
        <v>215</v>
      </c>
      <c r="P8" s="8" t="s">
        <v>16</v>
      </c>
      <c r="Q8" s="8" t="s">
        <v>18</v>
      </c>
      <c r="R8" s="8" t="s">
        <v>18</v>
      </c>
      <c r="S8" s="8" t="s">
        <v>21</v>
      </c>
    </row>
    <row r="9" spans="2:19" ht="13.5" thickTop="1">
      <c r="B9" s="6">
        <v>1</v>
      </c>
      <c r="C9" s="22" t="s">
        <v>44</v>
      </c>
      <c r="D9" s="22" t="s">
        <v>44</v>
      </c>
      <c r="E9" s="3" t="s">
        <v>70</v>
      </c>
      <c r="F9" s="3" t="s">
        <v>7</v>
      </c>
      <c r="G9" s="22" t="s">
        <v>39</v>
      </c>
      <c r="H9" s="23">
        <v>3</v>
      </c>
      <c r="I9" s="23" t="b">
        <v>0</v>
      </c>
      <c r="J9" s="34"/>
      <c r="K9" s="34"/>
      <c r="L9" s="34"/>
      <c r="M9" s="3"/>
      <c r="N9" s="18" t="s">
        <v>201</v>
      </c>
      <c r="O9" s="3"/>
      <c r="P9" s="3" t="s">
        <v>207</v>
      </c>
      <c r="Q9" s="9"/>
      <c r="R9" s="3"/>
      <c r="S9" s="3"/>
    </row>
    <row r="10" spans="2:19" ht="12.75">
      <c r="B10" s="6">
        <v>2</v>
      </c>
      <c r="C10" s="22" t="s">
        <v>44</v>
      </c>
      <c r="D10" s="22" t="s">
        <v>44</v>
      </c>
      <c r="E10" s="3" t="s">
        <v>70</v>
      </c>
      <c r="F10" s="3" t="s">
        <v>7</v>
      </c>
      <c r="G10" s="22" t="s">
        <v>170</v>
      </c>
      <c r="H10" s="23">
        <v>1</v>
      </c>
      <c r="I10" s="23" t="b">
        <v>0</v>
      </c>
      <c r="J10" s="34"/>
      <c r="K10" s="34"/>
      <c r="L10" s="34"/>
      <c r="M10" s="3"/>
      <c r="N10" s="18" t="s">
        <v>202</v>
      </c>
      <c r="O10" s="3"/>
      <c r="P10" s="3" t="s">
        <v>207</v>
      </c>
      <c r="Q10" s="9"/>
      <c r="R10" s="3"/>
      <c r="S10" s="3"/>
    </row>
    <row r="11" spans="2:19" ht="12.75">
      <c r="B11" s="6">
        <v>11</v>
      </c>
      <c r="C11" s="22" t="s">
        <v>74</v>
      </c>
      <c r="D11" s="22" t="s">
        <v>75</v>
      </c>
      <c r="E11" s="3" t="s">
        <v>70</v>
      </c>
      <c r="F11" s="3" t="s">
        <v>7</v>
      </c>
      <c r="G11" s="22" t="s">
        <v>219</v>
      </c>
      <c r="H11" s="23">
        <v>0</v>
      </c>
      <c r="I11" s="23" t="b">
        <v>0</v>
      </c>
      <c r="M11" s="3"/>
      <c r="N11" s="18" t="s">
        <v>181</v>
      </c>
      <c r="O11" s="3"/>
      <c r="P11" s="3" t="s">
        <v>207</v>
      </c>
      <c r="Q11" s="9"/>
      <c r="R11" s="3"/>
      <c r="S11" s="3"/>
    </row>
    <row r="12" spans="2:19" ht="12.75">
      <c r="B12" s="6">
        <f>B11+10</f>
        <v>21</v>
      </c>
      <c r="C12" s="22" t="s">
        <v>76</v>
      </c>
      <c r="D12" s="22" t="s">
        <v>69</v>
      </c>
      <c r="E12" s="3" t="s">
        <v>70</v>
      </c>
      <c r="F12" s="3" t="s">
        <v>7</v>
      </c>
      <c r="G12" s="22" t="s">
        <v>219</v>
      </c>
      <c r="H12" s="23">
        <v>0</v>
      </c>
      <c r="I12" s="23" t="b">
        <v>0</v>
      </c>
      <c r="J12" s="34"/>
      <c r="K12" s="34"/>
      <c r="L12" s="34"/>
      <c r="M12" s="3"/>
      <c r="N12" s="18" t="s">
        <v>182</v>
      </c>
      <c r="O12" s="3"/>
      <c r="P12" s="3" t="s">
        <v>207</v>
      </c>
      <c r="Q12" s="9"/>
      <c r="R12" s="3"/>
      <c r="S12" s="3"/>
    </row>
    <row r="13" spans="2:19" ht="12.75">
      <c r="B13" s="6">
        <f>B12+10</f>
        <v>31</v>
      </c>
      <c r="C13" s="22" t="s">
        <v>77</v>
      </c>
      <c r="D13" s="22" t="s">
        <v>78</v>
      </c>
      <c r="E13" s="3" t="s">
        <v>70</v>
      </c>
      <c r="F13" s="3" t="s">
        <v>7</v>
      </c>
      <c r="G13" s="22" t="s">
        <v>219</v>
      </c>
      <c r="H13" s="23">
        <v>2</v>
      </c>
      <c r="I13" s="23" t="b">
        <v>0</v>
      </c>
      <c r="M13" s="9"/>
      <c r="N13" s="18" t="s">
        <v>183</v>
      </c>
      <c r="O13" s="3"/>
      <c r="P13" s="3" t="s">
        <v>207</v>
      </c>
      <c r="Q13" s="9"/>
      <c r="R13" s="3"/>
      <c r="S13" s="3"/>
    </row>
    <row r="14" spans="2:19" ht="12.75">
      <c r="B14" s="6">
        <v>35</v>
      </c>
      <c r="C14" s="26" t="s">
        <v>532</v>
      </c>
      <c r="D14" s="26" t="s">
        <v>866</v>
      </c>
      <c r="E14" s="3" t="s">
        <v>70</v>
      </c>
      <c r="F14" s="3" t="s">
        <v>7</v>
      </c>
      <c r="G14" s="6" t="s">
        <v>219</v>
      </c>
      <c r="H14" s="6">
        <v>2</v>
      </c>
      <c r="I14" s="6" t="b">
        <v>0</v>
      </c>
      <c r="J14" s="34"/>
      <c r="K14" s="34"/>
      <c r="L14" s="34"/>
      <c r="M14" s="3"/>
      <c r="N14" s="82" t="s">
        <v>617</v>
      </c>
      <c r="O14" s="3"/>
      <c r="P14" s="9"/>
      <c r="Q14" s="9"/>
      <c r="R14" s="3"/>
      <c r="S14" s="3"/>
    </row>
    <row r="15" spans="2:19" ht="12.75">
      <c r="B15" s="6">
        <v>41</v>
      </c>
      <c r="C15" s="22" t="s">
        <v>100</v>
      </c>
      <c r="D15" s="22" t="s">
        <v>58</v>
      </c>
      <c r="E15" s="3" t="s">
        <v>327</v>
      </c>
      <c r="F15" s="3" t="s">
        <v>7</v>
      </c>
      <c r="G15" s="22" t="s">
        <v>31</v>
      </c>
      <c r="H15" s="23">
        <v>2</v>
      </c>
      <c r="I15" s="23" t="b">
        <v>0</v>
      </c>
      <c r="J15" s="34"/>
      <c r="K15" s="34"/>
      <c r="L15" s="34"/>
      <c r="M15" s="3"/>
      <c r="N15" s="18" t="s">
        <v>203</v>
      </c>
      <c r="O15" s="3"/>
      <c r="P15" s="3" t="s">
        <v>207</v>
      </c>
      <c r="Q15" s="9"/>
      <c r="R15" s="3"/>
      <c r="S15" s="3"/>
    </row>
    <row r="16" spans="2:19" ht="13.5" customHeight="1">
      <c r="B16" s="6">
        <v>42</v>
      </c>
      <c r="C16" s="22" t="s">
        <v>30</v>
      </c>
      <c r="D16" s="22" t="s">
        <v>58</v>
      </c>
      <c r="E16" s="3" t="s">
        <v>70</v>
      </c>
      <c r="F16" s="3" t="s">
        <v>7</v>
      </c>
      <c r="G16" s="22" t="s">
        <v>31</v>
      </c>
      <c r="H16" s="23">
        <v>2</v>
      </c>
      <c r="I16" s="23" t="b">
        <v>0</v>
      </c>
      <c r="J16" s="34"/>
      <c r="K16" s="34"/>
      <c r="L16" s="34"/>
      <c r="M16" s="3"/>
      <c r="N16" s="18" t="s">
        <v>203</v>
      </c>
      <c r="O16" s="3"/>
      <c r="P16" s="3" t="s">
        <v>207</v>
      </c>
      <c r="Q16" s="9"/>
      <c r="R16" s="3"/>
      <c r="S16" s="3"/>
    </row>
    <row r="17" spans="2:19" ht="13.5" customHeight="1">
      <c r="B17" s="6">
        <v>43</v>
      </c>
      <c r="C17" s="22" t="s">
        <v>101</v>
      </c>
      <c r="D17" s="22" t="s">
        <v>58</v>
      </c>
      <c r="E17" s="3" t="s">
        <v>210</v>
      </c>
      <c r="F17" s="3" t="s">
        <v>7</v>
      </c>
      <c r="G17" s="22" t="s">
        <v>31</v>
      </c>
      <c r="H17" s="23">
        <v>2</v>
      </c>
      <c r="I17" s="23" t="b">
        <v>0</v>
      </c>
      <c r="J17" s="34"/>
      <c r="K17" s="34"/>
      <c r="L17" s="34"/>
      <c r="M17" s="3"/>
      <c r="N17" s="18" t="s">
        <v>203</v>
      </c>
      <c r="O17" s="3"/>
      <c r="P17" s="3" t="s">
        <v>207</v>
      </c>
      <c r="Q17" s="9"/>
      <c r="R17" s="3"/>
      <c r="S17" s="3"/>
    </row>
    <row r="18" spans="2:19" ht="13.5" customHeight="1">
      <c r="B18" s="6">
        <v>51</v>
      </c>
      <c r="C18" s="22" t="s">
        <v>258</v>
      </c>
      <c r="D18" s="22" t="s">
        <v>259</v>
      </c>
      <c r="E18" s="3" t="s">
        <v>70</v>
      </c>
      <c r="F18" s="3" t="s">
        <v>7</v>
      </c>
      <c r="G18" s="22" t="s">
        <v>219</v>
      </c>
      <c r="H18" s="23">
        <v>2</v>
      </c>
      <c r="I18" s="23" t="b">
        <v>1</v>
      </c>
      <c r="J18" s="34"/>
      <c r="K18" s="34"/>
      <c r="L18" s="34"/>
      <c r="M18" s="3"/>
      <c r="N18" s="32" t="s">
        <v>260</v>
      </c>
      <c r="O18" s="3"/>
      <c r="P18" s="3" t="s">
        <v>207</v>
      </c>
      <c r="Q18" s="9"/>
      <c r="R18" s="3"/>
      <c r="S18" s="3"/>
    </row>
    <row r="19" spans="2:19" ht="12.75">
      <c r="B19" s="6">
        <v>61</v>
      </c>
      <c r="C19" s="22" t="s">
        <v>256</v>
      </c>
      <c r="D19" s="22" t="s">
        <v>257</v>
      </c>
      <c r="E19" s="3" t="s">
        <v>70</v>
      </c>
      <c r="F19" s="3" t="s">
        <v>7</v>
      </c>
      <c r="G19" s="22" t="s">
        <v>219</v>
      </c>
      <c r="H19" s="23">
        <v>2</v>
      </c>
      <c r="I19" s="23" t="b">
        <v>1</v>
      </c>
      <c r="J19" s="34"/>
      <c r="K19" s="34"/>
      <c r="L19" s="34"/>
      <c r="M19" s="3"/>
      <c r="N19" s="32" t="s">
        <v>261</v>
      </c>
      <c r="O19" s="3"/>
      <c r="P19" s="3" t="s">
        <v>207</v>
      </c>
      <c r="Q19" s="9"/>
      <c r="R19" s="3"/>
      <c r="S19" s="3"/>
    </row>
    <row r="20" spans="2:19" ht="12.75">
      <c r="B20" s="6">
        <v>71</v>
      </c>
      <c r="C20" s="22" t="s">
        <v>79</v>
      </c>
      <c r="D20" s="22" t="s">
        <v>80</v>
      </c>
      <c r="E20" s="3" t="s">
        <v>70</v>
      </c>
      <c r="F20" s="3" t="s">
        <v>7</v>
      </c>
      <c r="G20" s="37" t="s">
        <v>539</v>
      </c>
      <c r="H20" s="23">
        <v>2</v>
      </c>
      <c r="I20" s="23" t="b">
        <v>1</v>
      </c>
      <c r="J20" s="34"/>
      <c r="K20" s="34"/>
      <c r="L20" s="34"/>
      <c r="M20" s="3"/>
      <c r="N20" s="18" t="s">
        <v>184</v>
      </c>
      <c r="O20" s="3"/>
      <c r="P20" s="3" t="s">
        <v>207</v>
      </c>
      <c r="Q20" s="9"/>
      <c r="R20" s="3"/>
      <c r="S20" s="3"/>
    </row>
    <row r="21" spans="2:19" ht="12.75">
      <c r="B21" s="6">
        <f>B20+10</f>
        <v>81</v>
      </c>
      <c r="C21" s="22" t="s">
        <v>81</v>
      </c>
      <c r="D21" s="22" t="s">
        <v>82</v>
      </c>
      <c r="E21" s="3" t="s">
        <v>70</v>
      </c>
      <c r="F21" s="3" t="s">
        <v>7</v>
      </c>
      <c r="G21" s="37" t="s">
        <v>539</v>
      </c>
      <c r="H21" s="23">
        <v>0</v>
      </c>
      <c r="I21" s="23" t="b">
        <v>1</v>
      </c>
      <c r="J21" s="34"/>
      <c r="K21" s="34"/>
      <c r="L21" s="34"/>
      <c r="M21" s="9"/>
      <c r="N21" s="18" t="s">
        <v>185</v>
      </c>
      <c r="O21" s="3"/>
      <c r="P21" s="3" t="s">
        <v>207</v>
      </c>
      <c r="Q21" s="9"/>
      <c r="R21" s="3"/>
      <c r="S21" s="3"/>
    </row>
    <row r="22" spans="2:19" ht="12.75">
      <c r="B22" s="6">
        <f>B21+10</f>
        <v>91</v>
      </c>
      <c r="C22" s="22" t="s">
        <v>83</v>
      </c>
      <c r="D22" s="22" t="s">
        <v>216</v>
      </c>
      <c r="E22" s="3" t="s">
        <v>70</v>
      </c>
      <c r="F22" s="3" t="s">
        <v>7</v>
      </c>
      <c r="G22" s="30" t="s">
        <v>219</v>
      </c>
      <c r="H22" s="23">
        <v>2</v>
      </c>
      <c r="I22" s="23" t="b">
        <v>1</v>
      </c>
      <c r="J22" s="34"/>
      <c r="K22" s="34"/>
      <c r="L22" s="34"/>
      <c r="M22" s="3"/>
      <c r="N22" s="18" t="s">
        <v>186</v>
      </c>
      <c r="O22" s="3"/>
      <c r="P22" s="26" t="s">
        <v>207</v>
      </c>
      <c r="Q22" s="9"/>
      <c r="R22" s="3"/>
      <c r="S22" s="3"/>
    </row>
    <row r="23" spans="2:19" ht="12.75">
      <c r="B23" s="6">
        <v>101</v>
      </c>
      <c r="C23" s="3" t="s">
        <v>217</v>
      </c>
      <c r="D23" s="3" t="s">
        <v>218</v>
      </c>
      <c r="E23" s="3" t="s">
        <v>70</v>
      </c>
      <c r="F23" s="3" t="s">
        <v>7</v>
      </c>
      <c r="G23" s="30" t="s">
        <v>219</v>
      </c>
      <c r="H23" s="31">
        <v>2</v>
      </c>
      <c r="I23" s="31" t="b">
        <v>0</v>
      </c>
      <c r="J23" s="34"/>
      <c r="K23" s="34"/>
      <c r="L23" s="34"/>
      <c r="M23" s="3"/>
      <c r="N23" s="25">
        <v>50060</v>
      </c>
      <c r="O23" s="3"/>
      <c r="P23" s="26" t="s">
        <v>220</v>
      </c>
      <c r="Q23" s="9"/>
      <c r="R23" s="3"/>
      <c r="S23" s="3"/>
    </row>
    <row r="24" spans="2:19" ht="12.75">
      <c r="B24" s="6">
        <v>102</v>
      </c>
      <c r="C24" s="3" t="s">
        <v>221</v>
      </c>
      <c r="D24" s="3" t="s">
        <v>223</v>
      </c>
      <c r="E24" s="3" t="s">
        <v>70</v>
      </c>
      <c r="F24" s="3" t="s">
        <v>7</v>
      </c>
      <c r="G24" s="30" t="s">
        <v>219</v>
      </c>
      <c r="H24" s="31">
        <v>2</v>
      </c>
      <c r="I24" s="31" t="b">
        <v>0</v>
      </c>
      <c r="J24" s="34"/>
      <c r="K24" s="34"/>
      <c r="L24" s="34"/>
      <c r="M24" s="3"/>
      <c r="N24" s="25">
        <v>50060</v>
      </c>
      <c r="O24" s="3"/>
      <c r="P24" s="26" t="s">
        <v>225</v>
      </c>
      <c r="Q24" s="9"/>
      <c r="R24" s="3"/>
      <c r="S24" s="3"/>
    </row>
    <row r="25" spans="2:19" ht="12.75">
      <c r="B25" s="6">
        <v>103</v>
      </c>
      <c r="C25" s="3" t="s">
        <v>222</v>
      </c>
      <c r="D25" s="3" t="s">
        <v>224</v>
      </c>
      <c r="E25" s="3" t="s">
        <v>70</v>
      </c>
      <c r="F25" s="3" t="s">
        <v>7</v>
      </c>
      <c r="G25" s="30" t="s">
        <v>219</v>
      </c>
      <c r="H25" s="31">
        <v>2</v>
      </c>
      <c r="I25" s="31" t="b">
        <v>0</v>
      </c>
      <c r="J25" s="34"/>
      <c r="K25" s="34"/>
      <c r="L25" s="34"/>
      <c r="M25" s="3"/>
      <c r="N25" s="25">
        <v>50060</v>
      </c>
      <c r="O25" s="3"/>
      <c r="P25" s="26" t="s">
        <v>207</v>
      </c>
      <c r="Q25" s="9"/>
      <c r="R25" s="3"/>
      <c r="S25" s="3"/>
    </row>
    <row r="26" spans="2:19" ht="12.75">
      <c r="B26" s="6">
        <f>111</f>
        <v>111</v>
      </c>
      <c r="C26" s="22" t="s">
        <v>66</v>
      </c>
      <c r="D26" s="22" t="s">
        <v>66</v>
      </c>
      <c r="E26" s="3" t="s">
        <v>70</v>
      </c>
      <c r="F26" s="3" t="s">
        <v>7</v>
      </c>
      <c r="G26" s="22" t="s">
        <v>168</v>
      </c>
      <c r="H26" s="23">
        <v>0</v>
      </c>
      <c r="I26" s="23" t="b">
        <v>0</v>
      </c>
      <c r="J26" s="34"/>
      <c r="K26" s="34"/>
      <c r="L26" s="34"/>
      <c r="M26" s="3"/>
      <c r="N26" s="18" t="s">
        <v>187</v>
      </c>
      <c r="O26" s="3"/>
      <c r="P26" s="26" t="s">
        <v>207</v>
      </c>
      <c r="Q26" s="9"/>
      <c r="R26" s="3"/>
      <c r="S26" s="3"/>
    </row>
    <row r="27" spans="2:19" ht="12.75">
      <c r="B27" s="6">
        <f>B26+10</f>
        <v>121</v>
      </c>
      <c r="C27" s="22" t="s">
        <v>84</v>
      </c>
      <c r="D27" s="22" t="s">
        <v>85</v>
      </c>
      <c r="E27" s="3" t="s">
        <v>70</v>
      </c>
      <c r="F27" s="3" t="s">
        <v>7</v>
      </c>
      <c r="G27" s="37" t="s">
        <v>539</v>
      </c>
      <c r="H27" s="23">
        <v>0</v>
      </c>
      <c r="I27" s="23" t="b">
        <v>1</v>
      </c>
      <c r="J27" s="34"/>
      <c r="K27" s="34"/>
      <c r="L27" s="34"/>
      <c r="M27" s="3"/>
      <c r="N27" s="18" t="s">
        <v>188</v>
      </c>
      <c r="O27" s="3"/>
      <c r="P27" s="3" t="s">
        <v>207</v>
      </c>
      <c r="Q27" s="9"/>
      <c r="R27" s="3"/>
      <c r="S27" s="3"/>
    </row>
    <row r="28" spans="2:19" ht="12.75">
      <c r="B28" s="6">
        <f>B27+10</f>
        <v>131</v>
      </c>
      <c r="C28" s="22" t="s">
        <v>86</v>
      </c>
      <c r="D28" s="22" t="s">
        <v>87</v>
      </c>
      <c r="E28" s="3" t="s">
        <v>70</v>
      </c>
      <c r="F28" s="3" t="s">
        <v>7</v>
      </c>
      <c r="G28" s="22" t="s">
        <v>169</v>
      </c>
      <c r="H28" s="23">
        <v>0</v>
      </c>
      <c r="I28" s="23" t="b">
        <v>0</v>
      </c>
      <c r="J28" s="34"/>
      <c r="K28" s="34"/>
      <c r="L28" s="34"/>
      <c r="M28" s="3"/>
      <c r="N28" s="18" t="s">
        <v>189</v>
      </c>
      <c r="O28" s="3"/>
      <c r="P28" s="3" t="s">
        <v>207</v>
      </c>
      <c r="Q28" s="9"/>
      <c r="R28" s="3"/>
      <c r="S28" s="3"/>
    </row>
    <row r="29" spans="2:19" ht="12.75">
      <c r="B29" s="6">
        <f aca="true" t="shared" si="0" ref="B29:B60">B28+10</f>
        <v>141</v>
      </c>
      <c r="C29" s="22" t="s">
        <v>34</v>
      </c>
      <c r="D29" s="22" t="s">
        <v>227</v>
      </c>
      <c r="E29" s="3" t="s">
        <v>70</v>
      </c>
      <c r="F29" s="3" t="s">
        <v>7</v>
      </c>
      <c r="G29" s="30" t="s">
        <v>219</v>
      </c>
      <c r="H29" s="23">
        <v>3</v>
      </c>
      <c r="I29" s="23" t="b">
        <v>1</v>
      </c>
      <c r="J29" s="34"/>
      <c r="K29" s="34"/>
      <c r="L29" s="34"/>
      <c r="M29" s="3"/>
      <c r="N29" s="18" t="s">
        <v>190</v>
      </c>
      <c r="O29" s="3"/>
      <c r="P29" s="3" t="s">
        <v>207</v>
      </c>
      <c r="Q29" s="9"/>
      <c r="R29" s="3"/>
      <c r="S29" s="3"/>
    </row>
    <row r="30" spans="2:19" ht="12.75">
      <c r="B30" s="6">
        <f t="shared" si="0"/>
        <v>151</v>
      </c>
      <c r="C30" s="22" t="s">
        <v>88</v>
      </c>
      <c r="D30" s="22" t="s">
        <v>67</v>
      </c>
      <c r="E30" s="3" t="s">
        <v>70</v>
      </c>
      <c r="F30" s="3" t="s">
        <v>7</v>
      </c>
      <c r="G30" s="30" t="s">
        <v>219</v>
      </c>
      <c r="H30" s="23">
        <v>2</v>
      </c>
      <c r="I30" s="23" t="b">
        <v>0</v>
      </c>
      <c r="J30" s="34"/>
      <c r="K30" s="34"/>
      <c r="L30" s="34"/>
      <c r="M30" s="3"/>
      <c r="N30" s="18" t="s">
        <v>191</v>
      </c>
      <c r="O30" s="3"/>
      <c r="P30" s="3" t="s">
        <v>207</v>
      </c>
      <c r="Q30" s="9"/>
      <c r="R30" s="3"/>
      <c r="S30" s="3"/>
    </row>
    <row r="31" spans="2:19" ht="12.75">
      <c r="B31" s="6">
        <f t="shared" si="0"/>
        <v>161</v>
      </c>
      <c r="C31" s="22" t="s">
        <v>35</v>
      </c>
      <c r="D31" s="22" t="s">
        <v>89</v>
      </c>
      <c r="E31" s="3" t="s">
        <v>70</v>
      </c>
      <c r="F31" s="3" t="s">
        <v>7</v>
      </c>
      <c r="G31" s="37" t="s">
        <v>539</v>
      </c>
      <c r="H31" s="23">
        <v>0</v>
      </c>
      <c r="I31" s="23" t="b">
        <v>1</v>
      </c>
      <c r="J31" s="34"/>
      <c r="K31" s="34"/>
      <c r="L31" s="34"/>
      <c r="M31" s="3"/>
      <c r="N31" s="18" t="s">
        <v>192</v>
      </c>
      <c r="O31" s="3"/>
      <c r="P31" s="3" t="s">
        <v>207</v>
      </c>
      <c r="Q31" s="9"/>
      <c r="R31" s="3"/>
      <c r="S31" s="3"/>
    </row>
    <row r="32" spans="2:19" ht="12.75">
      <c r="B32" s="6">
        <f t="shared" si="0"/>
        <v>171</v>
      </c>
      <c r="C32" s="22" t="s">
        <v>90</v>
      </c>
      <c r="D32" s="22" t="s">
        <v>91</v>
      </c>
      <c r="E32" s="3" t="s">
        <v>70</v>
      </c>
      <c r="F32" s="3" t="s">
        <v>7</v>
      </c>
      <c r="G32" s="37" t="s">
        <v>539</v>
      </c>
      <c r="H32" s="23">
        <v>0</v>
      </c>
      <c r="I32" s="23" t="b">
        <v>1</v>
      </c>
      <c r="J32" s="34"/>
      <c r="K32" s="34"/>
      <c r="L32" s="34"/>
      <c r="M32" s="3"/>
      <c r="N32" s="18" t="s">
        <v>193</v>
      </c>
      <c r="O32" s="3"/>
      <c r="P32" s="3" t="s">
        <v>207</v>
      </c>
      <c r="Q32" s="9"/>
      <c r="R32" s="3"/>
      <c r="S32" s="3"/>
    </row>
    <row r="33" spans="2:19" ht="12.75">
      <c r="B33" s="6">
        <f t="shared" si="0"/>
        <v>181</v>
      </c>
      <c r="C33" s="22" t="s">
        <v>36</v>
      </c>
      <c r="D33" s="22" t="s">
        <v>92</v>
      </c>
      <c r="E33" s="3" t="s">
        <v>70</v>
      </c>
      <c r="F33" s="3" t="s">
        <v>7</v>
      </c>
      <c r="G33" s="37" t="s">
        <v>539</v>
      </c>
      <c r="H33" s="23">
        <v>0</v>
      </c>
      <c r="I33" s="23" t="b">
        <v>1</v>
      </c>
      <c r="J33" s="34"/>
      <c r="K33" s="34"/>
      <c r="L33" s="34"/>
      <c r="M33" s="3"/>
      <c r="N33" s="18" t="s">
        <v>194</v>
      </c>
      <c r="O33" s="3"/>
      <c r="P33" s="3" t="s">
        <v>207</v>
      </c>
      <c r="Q33" s="9"/>
      <c r="R33" s="3"/>
      <c r="S33" s="3"/>
    </row>
    <row r="34" spans="2:19" ht="12.75">
      <c r="B34" s="6">
        <f t="shared" si="0"/>
        <v>191</v>
      </c>
      <c r="C34" s="22" t="s">
        <v>93</v>
      </c>
      <c r="D34" s="22" t="s">
        <v>94</v>
      </c>
      <c r="E34" s="3" t="s">
        <v>70</v>
      </c>
      <c r="F34" s="3" t="s">
        <v>7</v>
      </c>
      <c r="G34" s="37" t="s">
        <v>539</v>
      </c>
      <c r="H34" s="23">
        <v>2</v>
      </c>
      <c r="I34" s="23" t="b">
        <v>1</v>
      </c>
      <c r="J34" s="34"/>
      <c r="K34" s="34"/>
      <c r="L34" s="34"/>
      <c r="M34" s="3"/>
      <c r="N34" s="18" t="s">
        <v>195</v>
      </c>
      <c r="O34" s="3"/>
      <c r="P34" s="3" t="s">
        <v>207</v>
      </c>
      <c r="Q34" s="9"/>
      <c r="R34" s="3"/>
      <c r="S34" s="3"/>
    </row>
    <row r="35" spans="2:19" ht="12.75">
      <c r="B35" s="6">
        <f t="shared" si="0"/>
        <v>201</v>
      </c>
      <c r="C35" s="22" t="s">
        <v>65</v>
      </c>
      <c r="D35" s="22" t="s">
        <v>65</v>
      </c>
      <c r="E35" s="3" t="s">
        <v>70</v>
      </c>
      <c r="F35" s="3" t="s">
        <v>7</v>
      </c>
      <c r="G35" s="22" t="s">
        <v>14</v>
      </c>
      <c r="H35" s="23">
        <v>0</v>
      </c>
      <c r="I35" s="23" t="b">
        <v>0</v>
      </c>
      <c r="J35" s="34"/>
      <c r="K35" s="34"/>
      <c r="L35" s="34"/>
      <c r="M35" s="3"/>
      <c r="N35" s="18" t="s">
        <v>196</v>
      </c>
      <c r="O35" s="3"/>
      <c r="P35" s="3" t="s">
        <v>207</v>
      </c>
      <c r="Q35" s="9"/>
      <c r="R35" s="3"/>
      <c r="S35" s="3"/>
    </row>
    <row r="36" spans="2:19" ht="12.75">
      <c r="B36" s="6">
        <f t="shared" si="0"/>
        <v>211</v>
      </c>
      <c r="C36" s="22" t="s">
        <v>95</v>
      </c>
      <c r="D36" s="22" t="s">
        <v>96</v>
      </c>
      <c r="E36" s="3" t="s">
        <v>70</v>
      </c>
      <c r="F36" s="3" t="s">
        <v>7</v>
      </c>
      <c r="G36" s="37" t="s">
        <v>539</v>
      </c>
      <c r="H36" s="23">
        <v>0</v>
      </c>
      <c r="I36" s="23" t="b">
        <v>1</v>
      </c>
      <c r="J36" s="34"/>
      <c r="K36" s="34"/>
      <c r="L36" s="34"/>
      <c r="M36" s="3"/>
      <c r="N36" s="18" t="s">
        <v>197</v>
      </c>
      <c r="O36" s="3"/>
      <c r="P36" s="3" t="s">
        <v>207</v>
      </c>
      <c r="Q36" s="9"/>
      <c r="R36" s="3"/>
      <c r="S36" s="3"/>
    </row>
    <row r="37" spans="2:19" ht="12.75">
      <c r="B37" s="6">
        <f t="shared" si="0"/>
        <v>221</v>
      </c>
      <c r="C37" s="22" t="s">
        <v>33</v>
      </c>
      <c r="D37" s="22" t="s">
        <v>97</v>
      </c>
      <c r="E37" s="3" t="s">
        <v>70</v>
      </c>
      <c r="F37" s="3" t="s">
        <v>7</v>
      </c>
      <c r="G37" s="30" t="s">
        <v>219</v>
      </c>
      <c r="H37" s="23">
        <v>3</v>
      </c>
      <c r="I37" s="23" t="b">
        <v>1</v>
      </c>
      <c r="J37" s="34"/>
      <c r="K37" s="34"/>
      <c r="L37" s="34"/>
      <c r="M37" s="3"/>
      <c r="N37" s="18" t="s">
        <v>198</v>
      </c>
      <c r="O37" s="3"/>
      <c r="P37" s="3" t="s">
        <v>207</v>
      </c>
      <c r="Q37" s="9"/>
      <c r="R37" s="3"/>
      <c r="S37" s="3"/>
    </row>
    <row r="38" spans="2:19" ht="12.75">
      <c r="B38" s="6">
        <f t="shared" si="0"/>
        <v>231</v>
      </c>
      <c r="C38" s="22" t="s">
        <v>29</v>
      </c>
      <c r="D38" s="22" t="s">
        <v>57</v>
      </c>
      <c r="E38" s="3" t="s">
        <v>70</v>
      </c>
      <c r="F38" s="3" t="s">
        <v>7</v>
      </c>
      <c r="G38" s="30" t="s">
        <v>219</v>
      </c>
      <c r="H38" s="23">
        <v>2</v>
      </c>
      <c r="I38" s="23" t="b">
        <v>1</v>
      </c>
      <c r="J38" s="34"/>
      <c r="K38" s="34"/>
      <c r="L38" s="34"/>
      <c r="M38" s="3"/>
      <c r="N38" s="18" t="s">
        <v>199</v>
      </c>
      <c r="O38" s="3"/>
      <c r="P38" s="3" t="s">
        <v>207</v>
      </c>
      <c r="Q38" s="9"/>
      <c r="R38" s="3"/>
      <c r="S38" s="3"/>
    </row>
    <row r="39" spans="2:19" ht="12.75">
      <c r="B39" s="6">
        <f t="shared" si="0"/>
        <v>241</v>
      </c>
      <c r="C39" s="22" t="s">
        <v>98</v>
      </c>
      <c r="D39" s="22" t="s">
        <v>99</v>
      </c>
      <c r="E39" s="3" t="s">
        <v>70</v>
      </c>
      <c r="F39" s="3" t="s">
        <v>7</v>
      </c>
      <c r="G39" s="37" t="s">
        <v>539</v>
      </c>
      <c r="H39" s="23">
        <v>0</v>
      </c>
      <c r="I39" s="23" t="b">
        <v>1</v>
      </c>
      <c r="J39" s="34"/>
      <c r="K39" s="34"/>
      <c r="L39" s="34"/>
      <c r="M39" s="3"/>
      <c r="N39" s="24" t="s">
        <v>200</v>
      </c>
      <c r="O39" s="3"/>
      <c r="P39" s="3" t="s">
        <v>207</v>
      </c>
      <c r="Q39" s="9"/>
      <c r="R39" s="3"/>
      <c r="S39" s="3"/>
    </row>
    <row r="40" spans="2:19" ht="12.75">
      <c r="B40" s="6">
        <f t="shared" si="0"/>
        <v>251</v>
      </c>
      <c r="C40" s="22" t="s">
        <v>56</v>
      </c>
      <c r="D40" s="22" t="s">
        <v>56</v>
      </c>
      <c r="E40" s="3" t="s">
        <v>70</v>
      </c>
      <c r="F40" s="3" t="s">
        <v>7</v>
      </c>
      <c r="G40" s="22" t="s">
        <v>53</v>
      </c>
      <c r="H40" s="23">
        <v>1</v>
      </c>
      <c r="I40" s="23" t="b">
        <v>0</v>
      </c>
      <c r="J40" s="34"/>
      <c r="K40" s="34"/>
      <c r="L40" s="34"/>
      <c r="M40" s="3"/>
      <c r="N40" s="22" t="s">
        <v>204</v>
      </c>
      <c r="O40" s="3"/>
      <c r="P40" s="3" t="s">
        <v>207</v>
      </c>
      <c r="Q40" s="9"/>
      <c r="R40" s="3"/>
      <c r="S40" s="3"/>
    </row>
    <row r="41" spans="2:19" ht="12.75">
      <c r="B41" s="6">
        <f t="shared" si="0"/>
        <v>261</v>
      </c>
      <c r="C41" s="22" t="s">
        <v>32</v>
      </c>
      <c r="D41" s="22" t="s">
        <v>59</v>
      </c>
      <c r="E41" s="3" t="s">
        <v>70</v>
      </c>
      <c r="F41" s="3" t="s">
        <v>7</v>
      </c>
      <c r="G41" s="22" t="s">
        <v>50</v>
      </c>
      <c r="H41" s="23">
        <v>0</v>
      </c>
      <c r="I41" s="23" t="b">
        <v>0</v>
      </c>
      <c r="J41" s="34"/>
      <c r="K41" s="34"/>
      <c r="L41" s="34"/>
      <c r="M41" s="3"/>
      <c r="N41" s="22" t="s">
        <v>205</v>
      </c>
      <c r="O41" s="3"/>
      <c r="P41" s="3" t="s">
        <v>207</v>
      </c>
      <c r="Q41" s="9"/>
      <c r="R41" s="3"/>
      <c r="S41" s="3"/>
    </row>
    <row r="42" spans="2:19" ht="12.75">
      <c r="B42" s="6">
        <f t="shared" si="0"/>
        <v>271</v>
      </c>
      <c r="C42" s="22" t="s">
        <v>32</v>
      </c>
      <c r="D42" s="22" t="s">
        <v>59</v>
      </c>
      <c r="E42" s="3" t="s">
        <v>70</v>
      </c>
      <c r="F42" s="3" t="s">
        <v>7</v>
      </c>
      <c r="G42" s="22" t="s">
        <v>52</v>
      </c>
      <c r="H42" s="23">
        <v>0</v>
      </c>
      <c r="I42" s="23" t="b">
        <v>0</v>
      </c>
      <c r="J42" s="34"/>
      <c r="K42" s="34"/>
      <c r="L42" s="34"/>
      <c r="M42" s="3"/>
      <c r="N42" s="22" t="s">
        <v>206</v>
      </c>
      <c r="O42" s="3"/>
      <c r="P42" s="3" t="s">
        <v>207</v>
      </c>
      <c r="Q42" s="9"/>
      <c r="R42" s="3"/>
      <c r="S42" s="3"/>
    </row>
    <row r="43" spans="2:19" ht="12.75">
      <c r="B43" s="6">
        <f t="shared" si="0"/>
        <v>281</v>
      </c>
      <c r="C43" s="22" t="s">
        <v>64</v>
      </c>
      <c r="D43" s="22" t="s">
        <v>64</v>
      </c>
      <c r="E43" s="3" t="s">
        <v>70</v>
      </c>
      <c r="F43" s="3" t="s">
        <v>7</v>
      </c>
      <c r="G43" s="22" t="s">
        <v>171</v>
      </c>
      <c r="H43" s="23">
        <v>1</v>
      </c>
      <c r="I43" s="23" t="b">
        <v>0</v>
      </c>
      <c r="J43" s="34"/>
      <c r="K43" s="34"/>
      <c r="L43" s="34"/>
      <c r="M43" s="3"/>
      <c r="N43" s="3"/>
      <c r="O43" s="3"/>
      <c r="P43" s="3" t="s">
        <v>207</v>
      </c>
      <c r="Q43" s="9"/>
      <c r="R43" s="3"/>
      <c r="S43" s="3"/>
    </row>
    <row r="44" spans="2:19" ht="12.75">
      <c r="B44" s="6">
        <f t="shared" si="0"/>
        <v>291</v>
      </c>
      <c r="C44" s="22" t="s">
        <v>102</v>
      </c>
      <c r="D44" s="22" t="s">
        <v>103</v>
      </c>
      <c r="E44" s="3" t="s">
        <v>70</v>
      </c>
      <c r="F44" s="3" t="s">
        <v>7</v>
      </c>
      <c r="G44" s="22" t="s">
        <v>172</v>
      </c>
      <c r="H44" s="23">
        <v>1</v>
      </c>
      <c r="I44" s="23" t="b">
        <v>0</v>
      </c>
      <c r="J44" s="34"/>
      <c r="K44" s="34"/>
      <c r="L44" s="34"/>
      <c r="M44" s="3"/>
      <c r="N44" s="3"/>
      <c r="O44" s="3"/>
      <c r="P44" s="3" t="s">
        <v>207</v>
      </c>
      <c r="Q44" s="9"/>
      <c r="R44" s="3"/>
      <c r="S44" s="3"/>
    </row>
    <row r="45" spans="2:19" ht="12.75">
      <c r="B45" s="6">
        <f t="shared" si="0"/>
        <v>301</v>
      </c>
      <c r="C45" s="22" t="s">
        <v>104</v>
      </c>
      <c r="D45" s="22" t="s">
        <v>105</v>
      </c>
      <c r="E45" s="3" t="s">
        <v>70</v>
      </c>
      <c r="F45" s="3" t="s">
        <v>7</v>
      </c>
      <c r="G45" s="22" t="s">
        <v>172</v>
      </c>
      <c r="H45" s="23">
        <v>1</v>
      </c>
      <c r="I45" s="23" t="b">
        <v>0</v>
      </c>
      <c r="J45" s="34"/>
      <c r="K45" s="34"/>
      <c r="L45" s="34"/>
      <c r="M45" s="3"/>
      <c r="N45" s="3"/>
      <c r="O45" s="3"/>
      <c r="P45" s="3" t="s">
        <v>207</v>
      </c>
      <c r="Q45" s="9"/>
      <c r="R45" s="3"/>
      <c r="S45" s="3"/>
    </row>
    <row r="46" spans="2:19" ht="12.75">
      <c r="B46" s="6">
        <f t="shared" si="0"/>
        <v>311</v>
      </c>
      <c r="C46" s="22" t="s">
        <v>106</v>
      </c>
      <c r="D46" s="22" t="s">
        <v>107</v>
      </c>
      <c r="E46" s="3" t="s">
        <v>70</v>
      </c>
      <c r="F46" s="3" t="s">
        <v>7</v>
      </c>
      <c r="G46" s="22" t="s">
        <v>171</v>
      </c>
      <c r="H46" s="23">
        <v>2</v>
      </c>
      <c r="I46" s="23" t="b">
        <v>0</v>
      </c>
      <c r="J46" s="34"/>
      <c r="K46" s="34"/>
      <c r="L46" s="34"/>
      <c r="M46" s="3"/>
      <c r="N46" s="3"/>
      <c r="O46" s="3"/>
      <c r="P46" s="3" t="s">
        <v>207</v>
      </c>
      <c r="Q46" s="9"/>
      <c r="R46" s="3"/>
      <c r="S46" s="3"/>
    </row>
    <row r="47" spans="2:19" ht="12.75">
      <c r="B47" s="6">
        <f t="shared" si="0"/>
        <v>321</v>
      </c>
      <c r="C47" s="22" t="s">
        <v>108</v>
      </c>
      <c r="D47" s="22" t="s">
        <v>109</v>
      </c>
      <c r="E47" s="3" t="s">
        <v>70</v>
      </c>
      <c r="F47" s="3" t="s">
        <v>7</v>
      </c>
      <c r="G47" s="22" t="s">
        <v>173</v>
      </c>
      <c r="H47" s="23">
        <v>0</v>
      </c>
      <c r="I47" s="23" t="b">
        <v>0</v>
      </c>
      <c r="J47" s="34"/>
      <c r="K47" s="34"/>
      <c r="L47" s="34"/>
      <c r="M47" s="3"/>
      <c r="N47" s="3"/>
      <c r="O47" s="3"/>
      <c r="P47" s="3" t="s">
        <v>207</v>
      </c>
      <c r="Q47" s="9"/>
      <c r="R47" s="3"/>
      <c r="S47" s="3"/>
    </row>
    <row r="48" spans="2:19" ht="12.75">
      <c r="B48" s="6">
        <f t="shared" si="0"/>
        <v>331</v>
      </c>
      <c r="C48" s="22" t="s">
        <v>110</v>
      </c>
      <c r="D48" s="22" t="s">
        <v>111</v>
      </c>
      <c r="E48" s="3" t="s">
        <v>70</v>
      </c>
      <c r="F48" s="3" t="s">
        <v>7</v>
      </c>
      <c r="G48" s="22" t="s">
        <v>174</v>
      </c>
      <c r="H48" s="23">
        <v>2</v>
      </c>
      <c r="I48" s="23" t="b">
        <v>0</v>
      </c>
      <c r="J48" s="34"/>
      <c r="K48" s="34"/>
      <c r="L48" s="34"/>
      <c r="M48" s="3"/>
      <c r="N48" s="3"/>
      <c r="O48" s="3"/>
      <c r="P48" s="3" t="s">
        <v>207</v>
      </c>
      <c r="Q48" s="9"/>
      <c r="R48" s="3"/>
      <c r="S48" s="3"/>
    </row>
    <row r="49" spans="2:19" ht="12.75">
      <c r="B49" s="6">
        <f t="shared" si="0"/>
        <v>341</v>
      </c>
      <c r="C49" s="22" t="s">
        <v>112</v>
      </c>
      <c r="D49" s="22" t="s">
        <v>113</v>
      </c>
      <c r="E49" s="3" t="s">
        <v>70</v>
      </c>
      <c r="F49" s="3" t="s">
        <v>7</v>
      </c>
      <c r="G49" s="22" t="s">
        <v>172</v>
      </c>
      <c r="H49" s="23">
        <v>1</v>
      </c>
      <c r="I49" s="23" t="b">
        <v>0</v>
      </c>
      <c r="J49" s="34"/>
      <c r="K49" s="34"/>
      <c r="L49" s="34"/>
      <c r="M49" s="3"/>
      <c r="N49" s="3"/>
      <c r="O49" s="3"/>
      <c r="P49" s="3" t="s">
        <v>207</v>
      </c>
      <c r="Q49" s="9"/>
      <c r="R49" s="3"/>
      <c r="S49" s="3"/>
    </row>
    <row r="50" spans="2:19" ht="12.75">
      <c r="B50" s="6">
        <f t="shared" si="0"/>
        <v>351</v>
      </c>
      <c r="C50" s="22" t="s">
        <v>114</v>
      </c>
      <c r="D50" s="22" t="s">
        <v>115</v>
      </c>
      <c r="E50" s="3" t="s">
        <v>70</v>
      </c>
      <c r="F50" s="3" t="s">
        <v>7</v>
      </c>
      <c r="G50" s="22" t="s">
        <v>172</v>
      </c>
      <c r="H50" s="23">
        <v>1</v>
      </c>
      <c r="I50" s="23" t="b">
        <v>0</v>
      </c>
      <c r="J50" s="34"/>
      <c r="K50" s="34"/>
      <c r="L50" s="34"/>
      <c r="M50" s="3"/>
      <c r="N50" s="3"/>
      <c r="O50" s="3"/>
      <c r="P50" s="3" t="s">
        <v>207</v>
      </c>
      <c r="Q50" s="9"/>
      <c r="R50" s="3"/>
      <c r="S50" s="3"/>
    </row>
    <row r="51" spans="2:19" ht="12.75">
      <c r="B51" s="6">
        <f t="shared" si="0"/>
        <v>361</v>
      </c>
      <c r="C51" s="22" t="s">
        <v>116</v>
      </c>
      <c r="D51" s="22" t="s">
        <v>117</v>
      </c>
      <c r="E51" s="3" t="s">
        <v>70</v>
      </c>
      <c r="F51" s="3" t="s">
        <v>7</v>
      </c>
      <c r="G51" s="22" t="s">
        <v>172</v>
      </c>
      <c r="H51" s="23">
        <v>1</v>
      </c>
      <c r="I51" s="23" t="b">
        <v>0</v>
      </c>
      <c r="J51" s="34"/>
      <c r="K51" s="34"/>
      <c r="L51" s="34"/>
      <c r="M51" s="3"/>
      <c r="N51" s="3"/>
      <c r="O51" s="3"/>
      <c r="P51" s="3" t="s">
        <v>207</v>
      </c>
      <c r="Q51" s="9"/>
      <c r="R51" s="3"/>
      <c r="S51" s="3"/>
    </row>
    <row r="52" spans="2:19" ht="12.75">
      <c r="B52" s="6">
        <f t="shared" si="0"/>
        <v>371</v>
      </c>
      <c r="C52" s="22" t="s">
        <v>118</v>
      </c>
      <c r="D52" s="22" t="s">
        <v>119</v>
      </c>
      <c r="E52" s="3" t="s">
        <v>70</v>
      </c>
      <c r="F52" s="3" t="s">
        <v>7</v>
      </c>
      <c r="G52" s="22" t="s">
        <v>175</v>
      </c>
      <c r="H52" s="23">
        <v>0</v>
      </c>
      <c r="I52" s="23" t="b">
        <v>0</v>
      </c>
      <c r="J52" s="34"/>
      <c r="K52" s="34"/>
      <c r="L52" s="34"/>
      <c r="M52" s="3"/>
      <c r="N52" s="3"/>
      <c r="O52" s="3"/>
      <c r="P52" s="3" t="s">
        <v>207</v>
      </c>
      <c r="Q52" s="9"/>
      <c r="R52" s="3"/>
      <c r="S52" s="3"/>
    </row>
    <row r="53" spans="2:19" ht="12.75">
      <c r="B53" s="6">
        <f t="shared" si="0"/>
        <v>381</v>
      </c>
      <c r="C53" s="22" t="s">
        <v>120</v>
      </c>
      <c r="D53" s="22" t="s">
        <v>121</v>
      </c>
      <c r="E53" s="3" t="s">
        <v>70</v>
      </c>
      <c r="F53" s="3" t="s">
        <v>7</v>
      </c>
      <c r="G53" s="22" t="s">
        <v>175</v>
      </c>
      <c r="H53" s="23">
        <v>0</v>
      </c>
      <c r="I53" s="23" t="b">
        <v>0</v>
      </c>
      <c r="J53" s="34"/>
      <c r="K53" s="34"/>
      <c r="L53" s="34"/>
      <c r="M53" s="3"/>
      <c r="N53" s="3"/>
      <c r="O53" s="3"/>
      <c r="P53" s="3" t="s">
        <v>207</v>
      </c>
      <c r="Q53" s="9"/>
      <c r="R53" s="3"/>
      <c r="S53" s="3"/>
    </row>
    <row r="54" spans="2:19" ht="12.75">
      <c r="B54" s="6">
        <f t="shared" si="0"/>
        <v>391</v>
      </c>
      <c r="C54" s="22" t="s">
        <v>122</v>
      </c>
      <c r="D54" s="22" t="s">
        <v>123</v>
      </c>
      <c r="E54" s="3" t="s">
        <v>70</v>
      </c>
      <c r="F54" s="3" t="s">
        <v>7</v>
      </c>
      <c r="G54" s="22" t="s">
        <v>175</v>
      </c>
      <c r="H54" s="23">
        <v>0</v>
      </c>
      <c r="I54" s="23" t="b">
        <v>0</v>
      </c>
      <c r="J54" s="34"/>
      <c r="K54" s="34"/>
      <c r="L54" s="34"/>
      <c r="M54" s="3"/>
      <c r="N54" s="3"/>
      <c r="O54" s="3"/>
      <c r="P54" s="3" t="s">
        <v>207</v>
      </c>
      <c r="Q54" s="9"/>
      <c r="R54" s="3"/>
      <c r="S54" s="3"/>
    </row>
    <row r="55" spans="2:19" ht="12.75">
      <c r="B55" s="6">
        <f t="shared" si="0"/>
        <v>401</v>
      </c>
      <c r="C55" s="22" t="s">
        <v>124</v>
      </c>
      <c r="D55" s="22" t="s">
        <v>124</v>
      </c>
      <c r="E55" s="3" t="s">
        <v>70</v>
      </c>
      <c r="F55" s="3" t="s">
        <v>7</v>
      </c>
      <c r="G55" s="22" t="s">
        <v>176</v>
      </c>
      <c r="H55" s="23">
        <v>1</v>
      </c>
      <c r="I55" s="23" t="b">
        <v>0</v>
      </c>
      <c r="J55" s="34"/>
      <c r="K55" s="34"/>
      <c r="L55" s="34"/>
      <c r="M55" s="3"/>
      <c r="N55" s="3"/>
      <c r="O55" s="3"/>
      <c r="P55" s="3" t="s">
        <v>207</v>
      </c>
      <c r="Q55" s="9"/>
      <c r="R55" s="3"/>
      <c r="S55" s="3"/>
    </row>
    <row r="56" spans="2:19" ht="12.75">
      <c r="B56" s="6">
        <f t="shared" si="0"/>
        <v>411</v>
      </c>
      <c r="C56" s="22" t="s">
        <v>124</v>
      </c>
      <c r="D56" s="22" t="s">
        <v>124</v>
      </c>
      <c r="E56" s="3" t="s">
        <v>70</v>
      </c>
      <c r="F56" s="3" t="s">
        <v>7</v>
      </c>
      <c r="G56" s="22" t="s">
        <v>177</v>
      </c>
      <c r="H56" s="23">
        <v>1</v>
      </c>
      <c r="I56" s="23" t="b">
        <v>0</v>
      </c>
      <c r="J56" s="34"/>
      <c r="K56" s="34"/>
      <c r="L56" s="34"/>
      <c r="M56" s="3"/>
      <c r="N56" s="3"/>
      <c r="O56" s="3"/>
      <c r="P56" s="3" t="s">
        <v>207</v>
      </c>
      <c r="Q56" s="9"/>
      <c r="R56" s="3"/>
      <c r="S56" s="3"/>
    </row>
    <row r="57" spans="2:19" ht="12.75">
      <c r="B57" s="6">
        <f t="shared" si="0"/>
        <v>421</v>
      </c>
      <c r="C57" s="22" t="s">
        <v>125</v>
      </c>
      <c r="D57" s="22" t="s">
        <v>126</v>
      </c>
      <c r="E57" s="3" t="s">
        <v>70</v>
      </c>
      <c r="F57" s="3" t="s">
        <v>7</v>
      </c>
      <c r="G57" s="22" t="s">
        <v>166</v>
      </c>
      <c r="H57" s="23">
        <v>0</v>
      </c>
      <c r="I57" s="23" t="b">
        <v>0</v>
      </c>
      <c r="J57" s="34"/>
      <c r="K57" s="34"/>
      <c r="L57" s="34"/>
      <c r="M57" s="3"/>
      <c r="N57" s="3"/>
      <c r="O57" s="3"/>
      <c r="P57" s="3" t="s">
        <v>207</v>
      </c>
      <c r="Q57" s="9"/>
      <c r="R57" s="3"/>
      <c r="S57" s="3"/>
    </row>
    <row r="58" spans="2:19" ht="12.75">
      <c r="B58" s="6">
        <f t="shared" si="0"/>
        <v>431</v>
      </c>
      <c r="C58" s="22" t="s">
        <v>127</v>
      </c>
      <c r="D58" s="22" t="s">
        <v>60</v>
      </c>
      <c r="E58" s="3" t="s">
        <v>70</v>
      </c>
      <c r="F58" s="3" t="s">
        <v>7</v>
      </c>
      <c r="G58" s="22" t="s">
        <v>176</v>
      </c>
      <c r="H58" s="23">
        <v>1</v>
      </c>
      <c r="I58" s="23" t="b">
        <v>0</v>
      </c>
      <c r="J58" s="34"/>
      <c r="K58" s="34"/>
      <c r="L58" s="34"/>
      <c r="M58" s="3"/>
      <c r="N58" s="3"/>
      <c r="O58" s="3"/>
      <c r="P58" s="3" t="s">
        <v>207</v>
      </c>
      <c r="Q58" s="9"/>
      <c r="R58" s="3"/>
      <c r="S58" s="3"/>
    </row>
    <row r="59" spans="2:19" ht="12.75">
      <c r="B59" s="6">
        <f t="shared" si="0"/>
        <v>441</v>
      </c>
      <c r="C59" s="22" t="s">
        <v>127</v>
      </c>
      <c r="D59" s="22" t="s">
        <v>60</v>
      </c>
      <c r="E59" s="3" t="s">
        <v>70</v>
      </c>
      <c r="F59" s="3" t="s">
        <v>7</v>
      </c>
      <c r="G59" s="22" t="s">
        <v>177</v>
      </c>
      <c r="H59" s="23">
        <v>1</v>
      </c>
      <c r="I59" s="23" t="b">
        <v>0</v>
      </c>
      <c r="J59" s="34"/>
      <c r="K59" s="34"/>
      <c r="L59" s="34"/>
      <c r="M59" s="3"/>
      <c r="N59" s="3"/>
      <c r="O59" s="3"/>
      <c r="P59" s="3" t="s">
        <v>207</v>
      </c>
      <c r="Q59" s="9"/>
      <c r="R59" s="3"/>
      <c r="S59" s="3"/>
    </row>
    <row r="60" spans="2:19" ht="12.75">
      <c r="B60" s="6">
        <f t="shared" si="0"/>
        <v>451</v>
      </c>
      <c r="C60" s="22" t="s">
        <v>128</v>
      </c>
      <c r="D60" s="22" t="s">
        <v>129</v>
      </c>
      <c r="E60" s="3" t="s">
        <v>70</v>
      </c>
      <c r="F60" s="3" t="s">
        <v>7</v>
      </c>
      <c r="G60" s="37" t="s">
        <v>219</v>
      </c>
      <c r="H60" s="23">
        <v>0</v>
      </c>
      <c r="I60" s="23" t="b">
        <v>0</v>
      </c>
      <c r="J60" s="34"/>
      <c r="K60" s="34"/>
      <c r="L60" s="34"/>
      <c r="M60" s="3"/>
      <c r="N60" s="3"/>
      <c r="O60" s="3"/>
      <c r="P60" s="3" t="s">
        <v>207</v>
      </c>
      <c r="Q60" s="9"/>
      <c r="R60" s="3"/>
      <c r="S60" s="3"/>
    </row>
    <row r="61" spans="2:19" ht="12.75">
      <c r="B61" s="6">
        <f aca="true" t="shared" si="1" ref="B61:B84">B60+10</f>
        <v>461</v>
      </c>
      <c r="C61" s="22" t="s">
        <v>130</v>
      </c>
      <c r="D61" s="22" t="s">
        <v>131</v>
      </c>
      <c r="E61" s="3" t="s">
        <v>70</v>
      </c>
      <c r="F61" s="3" t="s">
        <v>7</v>
      </c>
      <c r="G61" s="22" t="s">
        <v>176</v>
      </c>
      <c r="H61" s="23">
        <v>1</v>
      </c>
      <c r="I61" s="23" t="b">
        <v>0</v>
      </c>
      <c r="J61" s="34"/>
      <c r="K61" s="34"/>
      <c r="L61" s="34"/>
      <c r="M61" s="3"/>
      <c r="N61" s="3"/>
      <c r="O61" s="3"/>
      <c r="P61" s="3" t="s">
        <v>207</v>
      </c>
      <c r="Q61" s="9"/>
      <c r="R61" s="3"/>
      <c r="S61" s="3"/>
    </row>
    <row r="62" spans="2:19" ht="12.75">
      <c r="B62" s="6">
        <f t="shared" si="1"/>
        <v>471</v>
      </c>
      <c r="C62" s="22" t="s">
        <v>130</v>
      </c>
      <c r="D62" s="22" t="s">
        <v>131</v>
      </c>
      <c r="E62" s="3" t="s">
        <v>70</v>
      </c>
      <c r="F62" s="3" t="s">
        <v>7</v>
      </c>
      <c r="G62" s="22" t="s">
        <v>177</v>
      </c>
      <c r="H62" s="23">
        <v>1</v>
      </c>
      <c r="I62" s="23" t="b">
        <v>0</v>
      </c>
      <c r="J62" s="34"/>
      <c r="K62" s="34"/>
      <c r="L62" s="34"/>
      <c r="M62" s="3"/>
      <c r="N62" s="3"/>
      <c r="O62" s="3"/>
      <c r="P62" s="3" t="s">
        <v>207</v>
      </c>
      <c r="Q62" s="9"/>
      <c r="R62" s="3"/>
      <c r="S62" s="3"/>
    </row>
    <row r="63" spans="2:19" ht="12.75">
      <c r="B63" s="6">
        <f t="shared" si="1"/>
        <v>481</v>
      </c>
      <c r="C63" s="22" t="s">
        <v>132</v>
      </c>
      <c r="D63" s="22" t="s">
        <v>133</v>
      </c>
      <c r="E63" s="3" t="s">
        <v>70</v>
      </c>
      <c r="F63" s="3" t="s">
        <v>7</v>
      </c>
      <c r="G63" s="37" t="s">
        <v>219</v>
      </c>
      <c r="H63" s="23">
        <v>0</v>
      </c>
      <c r="I63" s="23" t="b">
        <v>0</v>
      </c>
      <c r="J63" s="34"/>
      <c r="K63" s="34"/>
      <c r="L63" s="34"/>
      <c r="M63" s="3"/>
      <c r="N63" s="3"/>
      <c r="O63" s="3"/>
      <c r="P63" s="3" t="s">
        <v>207</v>
      </c>
      <c r="Q63" s="9"/>
      <c r="R63" s="3"/>
      <c r="S63" s="3"/>
    </row>
    <row r="64" spans="2:19" ht="12.75">
      <c r="B64" s="6">
        <f t="shared" si="1"/>
        <v>491</v>
      </c>
      <c r="C64" s="22" t="s">
        <v>134</v>
      </c>
      <c r="D64" s="22" t="s">
        <v>135</v>
      </c>
      <c r="E64" s="3" t="s">
        <v>70</v>
      </c>
      <c r="F64" s="3" t="s">
        <v>7</v>
      </c>
      <c r="G64" s="22" t="s">
        <v>176</v>
      </c>
      <c r="H64" s="23">
        <v>1</v>
      </c>
      <c r="I64" s="23" t="b">
        <v>0</v>
      </c>
      <c r="J64" s="34"/>
      <c r="K64" s="34"/>
      <c r="L64" s="34"/>
      <c r="M64" s="3"/>
      <c r="N64" s="3"/>
      <c r="O64" s="3"/>
      <c r="P64" s="3" t="s">
        <v>207</v>
      </c>
      <c r="Q64" s="9"/>
      <c r="R64" s="3"/>
      <c r="S64" s="3"/>
    </row>
    <row r="65" spans="2:19" ht="27" customHeight="1">
      <c r="B65" s="6">
        <f t="shared" si="1"/>
        <v>501</v>
      </c>
      <c r="C65" s="22" t="s">
        <v>134</v>
      </c>
      <c r="D65" s="22" t="s">
        <v>135</v>
      </c>
      <c r="E65" s="3" t="s">
        <v>70</v>
      </c>
      <c r="F65" s="3" t="s">
        <v>7</v>
      </c>
      <c r="G65" s="22" t="s">
        <v>177</v>
      </c>
      <c r="H65" s="23">
        <v>1</v>
      </c>
      <c r="I65" s="23" t="b">
        <v>0</v>
      </c>
      <c r="J65" s="34"/>
      <c r="K65" s="34"/>
      <c r="L65" s="34"/>
      <c r="M65" s="3"/>
      <c r="N65" s="3"/>
      <c r="O65" s="3"/>
      <c r="P65" s="3" t="s">
        <v>207</v>
      </c>
      <c r="Q65" s="9"/>
      <c r="R65" s="3"/>
      <c r="S65" s="3"/>
    </row>
    <row r="66" spans="2:19" ht="25.5">
      <c r="B66" s="6">
        <f t="shared" si="1"/>
        <v>511</v>
      </c>
      <c r="C66" s="22" t="s">
        <v>136</v>
      </c>
      <c r="D66" s="22" t="s">
        <v>137</v>
      </c>
      <c r="E66" s="3" t="s">
        <v>70</v>
      </c>
      <c r="F66" s="3" t="s">
        <v>7</v>
      </c>
      <c r="G66" s="37" t="s">
        <v>219</v>
      </c>
      <c r="H66" s="23">
        <v>0</v>
      </c>
      <c r="I66" s="23" t="b">
        <v>0</v>
      </c>
      <c r="J66" s="34"/>
      <c r="K66" s="34"/>
      <c r="L66" s="34"/>
      <c r="M66" s="3"/>
      <c r="N66" s="3"/>
      <c r="O66" s="3"/>
      <c r="P66" s="3" t="s">
        <v>207</v>
      </c>
      <c r="Q66" s="9"/>
      <c r="R66" s="3"/>
      <c r="S66" s="3"/>
    </row>
    <row r="67" spans="2:19" ht="12.75">
      <c r="B67" s="6">
        <f t="shared" si="1"/>
        <v>521</v>
      </c>
      <c r="C67" s="22" t="s">
        <v>138</v>
      </c>
      <c r="D67" s="22" t="s">
        <v>68</v>
      </c>
      <c r="E67" s="3" t="s">
        <v>70</v>
      </c>
      <c r="F67" s="3" t="s">
        <v>7</v>
      </c>
      <c r="G67" s="22" t="s">
        <v>176</v>
      </c>
      <c r="H67" s="23">
        <v>1</v>
      </c>
      <c r="I67" s="23" t="b">
        <v>0</v>
      </c>
      <c r="J67" s="34"/>
      <c r="K67" s="34"/>
      <c r="L67" s="34"/>
      <c r="M67" s="3"/>
      <c r="N67" s="3"/>
      <c r="O67" s="3"/>
      <c r="P67" s="3" t="s">
        <v>207</v>
      </c>
      <c r="Q67" s="9"/>
      <c r="R67" s="3"/>
      <c r="S67" s="3"/>
    </row>
    <row r="68" spans="2:19" ht="12.75">
      <c r="B68" s="6">
        <f t="shared" si="1"/>
        <v>531</v>
      </c>
      <c r="C68" s="22" t="s">
        <v>139</v>
      </c>
      <c r="D68" s="22" t="s">
        <v>140</v>
      </c>
      <c r="E68" s="3" t="s">
        <v>70</v>
      </c>
      <c r="F68" s="3" t="s">
        <v>7</v>
      </c>
      <c r="G68" s="37" t="s">
        <v>219</v>
      </c>
      <c r="H68" s="23">
        <v>0</v>
      </c>
      <c r="I68" s="23" t="b">
        <v>0</v>
      </c>
      <c r="J68" s="34"/>
      <c r="K68" s="34"/>
      <c r="L68" s="34"/>
      <c r="M68" s="3"/>
      <c r="N68" s="3"/>
      <c r="O68" s="3"/>
      <c r="P68" s="3" t="s">
        <v>207</v>
      </c>
      <c r="Q68" s="9"/>
      <c r="R68" s="3"/>
      <c r="S68" s="3"/>
    </row>
    <row r="69" spans="2:19" ht="12.75">
      <c r="B69" s="6">
        <f t="shared" si="1"/>
        <v>541</v>
      </c>
      <c r="C69" s="22" t="s">
        <v>141</v>
      </c>
      <c r="D69" s="22" t="s">
        <v>142</v>
      </c>
      <c r="E69" s="3" t="s">
        <v>70</v>
      </c>
      <c r="F69" s="3" t="s">
        <v>7</v>
      </c>
      <c r="G69" s="22" t="s">
        <v>177</v>
      </c>
      <c r="H69" s="23">
        <v>1</v>
      </c>
      <c r="I69" s="23" t="b">
        <v>0</v>
      </c>
      <c r="J69" s="34"/>
      <c r="K69" s="34"/>
      <c r="L69" s="34"/>
      <c r="M69" s="3"/>
      <c r="N69" s="3"/>
      <c r="O69" s="3"/>
      <c r="P69" s="3" t="s">
        <v>207</v>
      </c>
      <c r="Q69" s="9"/>
      <c r="R69" s="3"/>
      <c r="S69" s="3"/>
    </row>
    <row r="70" spans="2:19" ht="12.75">
      <c r="B70" s="6">
        <f t="shared" si="1"/>
        <v>551</v>
      </c>
      <c r="C70" s="22" t="s">
        <v>141</v>
      </c>
      <c r="D70" s="22" t="s">
        <v>143</v>
      </c>
      <c r="E70" s="3" t="s">
        <v>70</v>
      </c>
      <c r="F70" s="3" t="s">
        <v>7</v>
      </c>
      <c r="G70" s="37" t="s">
        <v>219</v>
      </c>
      <c r="H70" s="23">
        <v>0</v>
      </c>
      <c r="I70" s="23" t="b">
        <v>0</v>
      </c>
      <c r="J70" s="34"/>
      <c r="K70" s="34"/>
      <c r="L70" s="34"/>
      <c r="M70" s="3"/>
      <c r="N70" s="3"/>
      <c r="O70" s="3"/>
      <c r="P70" s="3" t="s">
        <v>207</v>
      </c>
      <c r="Q70" s="9"/>
      <c r="R70" s="3"/>
      <c r="S70" s="3"/>
    </row>
    <row r="71" spans="2:19" ht="12.75">
      <c r="B71" s="6">
        <f t="shared" si="1"/>
        <v>561</v>
      </c>
      <c r="C71" s="22" t="s">
        <v>144</v>
      </c>
      <c r="D71" s="22" t="s">
        <v>145</v>
      </c>
      <c r="E71" s="3" t="s">
        <v>70</v>
      </c>
      <c r="F71" s="3" t="s">
        <v>7</v>
      </c>
      <c r="G71" s="22" t="s">
        <v>177</v>
      </c>
      <c r="H71" s="23">
        <v>1</v>
      </c>
      <c r="I71" s="23" t="b">
        <v>0</v>
      </c>
      <c r="J71" s="34"/>
      <c r="K71" s="34"/>
      <c r="L71" s="34"/>
      <c r="M71" s="3"/>
      <c r="N71" s="3"/>
      <c r="O71" s="3"/>
      <c r="P71" s="3" t="s">
        <v>207</v>
      </c>
      <c r="Q71" s="9"/>
      <c r="R71" s="3"/>
      <c r="S71" s="3"/>
    </row>
    <row r="72" spans="2:19" ht="12.75">
      <c r="B72" s="6">
        <f t="shared" si="1"/>
        <v>571</v>
      </c>
      <c r="C72" s="22" t="s">
        <v>146</v>
      </c>
      <c r="D72" s="22" t="s">
        <v>147</v>
      </c>
      <c r="E72" s="3" t="s">
        <v>70</v>
      </c>
      <c r="F72" s="3" t="s">
        <v>7</v>
      </c>
      <c r="G72" s="37" t="s">
        <v>219</v>
      </c>
      <c r="H72" s="23">
        <v>0</v>
      </c>
      <c r="I72" s="23" t="b">
        <v>0</v>
      </c>
      <c r="J72" s="34"/>
      <c r="K72" s="34"/>
      <c r="L72" s="34"/>
      <c r="M72" s="3"/>
      <c r="N72" s="3"/>
      <c r="O72" s="3"/>
      <c r="P72" s="3" t="s">
        <v>207</v>
      </c>
      <c r="Q72" s="9"/>
      <c r="R72" s="3"/>
      <c r="S72" s="3"/>
    </row>
    <row r="73" spans="2:19" ht="12.75">
      <c r="B73" s="6">
        <f t="shared" si="1"/>
        <v>581</v>
      </c>
      <c r="C73" s="22" t="s">
        <v>148</v>
      </c>
      <c r="D73" s="22" t="s">
        <v>149</v>
      </c>
      <c r="E73" s="3" t="s">
        <v>70</v>
      </c>
      <c r="F73" s="3" t="s">
        <v>7</v>
      </c>
      <c r="G73" s="22" t="s">
        <v>176</v>
      </c>
      <c r="H73" s="23">
        <v>1</v>
      </c>
      <c r="I73" s="23" t="b">
        <v>0</v>
      </c>
      <c r="J73" s="34"/>
      <c r="K73" s="34"/>
      <c r="L73" s="34"/>
      <c r="M73" s="3"/>
      <c r="N73" s="3"/>
      <c r="O73" s="3"/>
      <c r="P73" s="3" t="s">
        <v>207</v>
      </c>
      <c r="Q73" s="9"/>
      <c r="R73" s="3"/>
      <c r="S73" s="3"/>
    </row>
    <row r="74" spans="2:19" ht="12.75">
      <c r="B74" s="6">
        <f t="shared" si="1"/>
        <v>591</v>
      </c>
      <c r="C74" s="22" t="s">
        <v>150</v>
      </c>
      <c r="D74" s="22" t="s">
        <v>151</v>
      </c>
      <c r="E74" s="3" t="s">
        <v>70</v>
      </c>
      <c r="F74" s="3" t="s">
        <v>7</v>
      </c>
      <c r="G74" s="37" t="s">
        <v>219</v>
      </c>
      <c r="H74" s="23">
        <v>0</v>
      </c>
      <c r="I74" s="23" t="b">
        <v>0</v>
      </c>
      <c r="J74" s="34"/>
      <c r="K74" s="34"/>
      <c r="L74" s="34"/>
      <c r="M74" s="3"/>
      <c r="N74" s="3"/>
      <c r="O74" s="3"/>
      <c r="P74" s="3" t="s">
        <v>207</v>
      </c>
      <c r="Q74" s="9"/>
      <c r="R74" s="3"/>
      <c r="S74" s="3"/>
    </row>
    <row r="75" spans="2:19" ht="12.75">
      <c r="B75" s="6">
        <f t="shared" si="1"/>
        <v>601</v>
      </c>
      <c r="C75" s="22" t="s">
        <v>152</v>
      </c>
      <c r="D75" s="22" t="s">
        <v>153</v>
      </c>
      <c r="E75" s="3" t="s">
        <v>70</v>
      </c>
      <c r="F75" s="3" t="s">
        <v>7</v>
      </c>
      <c r="G75" s="22" t="s">
        <v>177</v>
      </c>
      <c r="H75" s="23">
        <v>1</v>
      </c>
      <c r="I75" s="23" t="b">
        <v>0</v>
      </c>
      <c r="J75" s="34"/>
      <c r="K75" s="34"/>
      <c r="L75" s="34"/>
      <c r="M75" s="3"/>
      <c r="N75" s="3"/>
      <c r="O75" s="3"/>
      <c r="P75" s="3" t="s">
        <v>207</v>
      </c>
      <c r="Q75" s="9"/>
      <c r="R75" s="3"/>
      <c r="S75" s="3"/>
    </row>
    <row r="76" spans="2:19" ht="12.75">
      <c r="B76" s="6">
        <f t="shared" si="1"/>
        <v>611</v>
      </c>
      <c r="C76" s="22" t="s">
        <v>154</v>
      </c>
      <c r="D76" s="22" t="s">
        <v>155</v>
      </c>
      <c r="E76" s="3" t="s">
        <v>70</v>
      </c>
      <c r="F76" s="3" t="s">
        <v>7</v>
      </c>
      <c r="G76" s="37" t="s">
        <v>219</v>
      </c>
      <c r="H76" s="23">
        <v>0</v>
      </c>
      <c r="I76" s="23" t="b">
        <v>0</v>
      </c>
      <c r="J76" s="34"/>
      <c r="K76" s="34"/>
      <c r="L76" s="34"/>
      <c r="M76" s="3"/>
      <c r="N76" s="3"/>
      <c r="O76" s="3"/>
      <c r="P76" s="3" t="s">
        <v>207</v>
      </c>
      <c r="Q76" s="9"/>
      <c r="R76" s="3"/>
      <c r="S76" s="3"/>
    </row>
    <row r="77" spans="2:19" ht="12.75">
      <c r="B77" s="6">
        <f t="shared" si="1"/>
        <v>621</v>
      </c>
      <c r="C77" s="22" t="s">
        <v>156</v>
      </c>
      <c r="D77" s="22" t="s">
        <v>157</v>
      </c>
      <c r="E77" s="3" t="s">
        <v>70</v>
      </c>
      <c r="F77" s="3" t="s">
        <v>7</v>
      </c>
      <c r="G77" s="22" t="s">
        <v>177</v>
      </c>
      <c r="H77" s="23">
        <v>1</v>
      </c>
      <c r="I77" s="23" t="b">
        <v>0</v>
      </c>
      <c r="J77" s="34"/>
      <c r="K77" s="34"/>
      <c r="L77" s="34"/>
      <c r="M77" s="3"/>
      <c r="N77" s="3"/>
      <c r="O77" s="3"/>
      <c r="P77" s="3" t="s">
        <v>207</v>
      </c>
      <c r="Q77" s="9"/>
      <c r="R77" s="3"/>
      <c r="S77" s="3"/>
    </row>
    <row r="78" spans="2:19" ht="12.75">
      <c r="B78" s="6">
        <f t="shared" si="1"/>
        <v>631</v>
      </c>
      <c r="C78" s="22" t="s">
        <v>158</v>
      </c>
      <c r="D78" s="22" t="s">
        <v>159</v>
      </c>
      <c r="E78" s="3" t="s">
        <v>70</v>
      </c>
      <c r="F78" s="3" t="s">
        <v>7</v>
      </c>
      <c r="G78" s="37" t="s">
        <v>219</v>
      </c>
      <c r="H78" s="23">
        <v>0</v>
      </c>
      <c r="I78" s="23" t="b">
        <v>0</v>
      </c>
      <c r="J78" s="34"/>
      <c r="K78" s="34"/>
      <c r="L78" s="34"/>
      <c r="M78" s="3"/>
      <c r="N78" s="3"/>
      <c r="O78" s="3"/>
      <c r="P78" s="3" t="s">
        <v>207</v>
      </c>
      <c r="Q78" s="9"/>
      <c r="R78" s="3"/>
      <c r="S78" s="3"/>
    </row>
    <row r="79" spans="2:19" ht="12.75">
      <c r="B79" s="6">
        <f t="shared" si="1"/>
        <v>641</v>
      </c>
      <c r="C79" s="22" t="s">
        <v>160</v>
      </c>
      <c r="D79" s="22" t="s">
        <v>161</v>
      </c>
      <c r="E79" s="3" t="s">
        <v>70</v>
      </c>
      <c r="F79" s="3" t="s">
        <v>7</v>
      </c>
      <c r="G79" s="22" t="s">
        <v>178</v>
      </c>
      <c r="H79" s="23">
        <v>2</v>
      </c>
      <c r="I79" s="23" t="b">
        <v>0</v>
      </c>
      <c r="J79" s="34"/>
      <c r="K79" s="34"/>
      <c r="L79" s="34"/>
      <c r="M79" s="3"/>
      <c r="N79" s="3"/>
      <c r="O79" s="3"/>
      <c r="P79" s="3" t="s">
        <v>207</v>
      </c>
      <c r="Q79" s="9"/>
      <c r="R79" s="3"/>
      <c r="S79" s="3"/>
    </row>
    <row r="80" spans="2:19" ht="12.75">
      <c r="B80" s="6">
        <f t="shared" si="1"/>
        <v>651</v>
      </c>
      <c r="C80" s="22" t="s">
        <v>162</v>
      </c>
      <c r="D80" s="22" t="s">
        <v>163</v>
      </c>
      <c r="E80" s="3" t="s">
        <v>70</v>
      </c>
      <c r="F80" s="3" t="s">
        <v>7</v>
      </c>
      <c r="G80" s="22" t="s">
        <v>179</v>
      </c>
      <c r="H80" s="23">
        <v>0</v>
      </c>
      <c r="I80" s="23" t="b">
        <v>0</v>
      </c>
      <c r="J80" s="34"/>
      <c r="K80" s="34"/>
      <c r="L80" s="34"/>
      <c r="M80" s="3"/>
      <c r="N80" s="3"/>
      <c r="O80" s="3"/>
      <c r="P80" s="3" t="s">
        <v>207</v>
      </c>
      <c r="Q80" s="9"/>
      <c r="R80" s="3"/>
      <c r="S80" s="3"/>
    </row>
    <row r="81" spans="2:19" ht="12.75">
      <c r="B81" s="6">
        <f t="shared" si="1"/>
        <v>661</v>
      </c>
      <c r="C81" s="22" t="s">
        <v>164</v>
      </c>
      <c r="D81" s="22" t="s">
        <v>165</v>
      </c>
      <c r="E81" s="3" t="s">
        <v>70</v>
      </c>
      <c r="F81" s="3" t="s">
        <v>7</v>
      </c>
      <c r="G81" s="22" t="s">
        <v>180</v>
      </c>
      <c r="H81" s="23">
        <v>0</v>
      </c>
      <c r="I81" s="23" t="b">
        <v>0</v>
      </c>
      <c r="J81" s="3"/>
      <c r="K81" s="3"/>
      <c r="L81" s="3"/>
      <c r="M81" s="3"/>
      <c r="N81" s="3"/>
      <c r="O81" s="3"/>
      <c r="P81" s="3" t="s">
        <v>207</v>
      </c>
      <c r="Q81" s="9"/>
      <c r="R81" s="3"/>
      <c r="S81" s="3"/>
    </row>
    <row r="82" spans="2:19" ht="12.75">
      <c r="B82" s="6">
        <f t="shared" si="1"/>
        <v>671</v>
      </c>
      <c r="C82" s="22" t="s">
        <v>209</v>
      </c>
      <c r="D82" s="22" t="s">
        <v>209</v>
      </c>
      <c r="E82" s="3" t="s">
        <v>210</v>
      </c>
      <c r="F82" s="3" t="s">
        <v>7</v>
      </c>
      <c r="G82" s="22" t="s">
        <v>209</v>
      </c>
      <c r="H82" s="23">
        <v>0</v>
      </c>
      <c r="I82" s="23" t="b">
        <v>0</v>
      </c>
      <c r="J82" s="3"/>
      <c r="K82" s="3"/>
      <c r="L82" s="3"/>
      <c r="M82" s="3"/>
      <c r="N82" s="3"/>
      <c r="O82" s="3"/>
      <c r="P82" s="3" t="s">
        <v>207</v>
      </c>
      <c r="Q82" s="9"/>
      <c r="R82" s="3"/>
      <c r="S82" s="3"/>
    </row>
    <row r="83" spans="2:19" ht="12.75">
      <c r="B83" s="6">
        <f t="shared" si="1"/>
        <v>681</v>
      </c>
      <c r="C83" s="22" t="s">
        <v>211</v>
      </c>
      <c r="D83" s="22" t="s">
        <v>212</v>
      </c>
      <c r="E83" s="3" t="s">
        <v>70</v>
      </c>
      <c r="F83" s="3" t="s">
        <v>7</v>
      </c>
      <c r="G83" s="22" t="s">
        <v>43</v>
      </c>
      <c r="H83" s="23">
        <v>1</v>
      </c>
      <c r="I83" s="23" t="b">
        <v>0</v>
      </c>
      <c r="J83" s="3"/>
      <c r="K83" s="3"/>
      <c r="L83" s="3"/>
      <c r="M83" s="3"/>
      <c r="N83" s="3"/>
      <c r="O83" s="3"/>
      <c r="P83" s="3" t="s">
        <v>207</v>
      </c>
      <c r="Q83" s="9"/>
      <c r="R83" s="3"/>
      <c r="S83" s="3"/>
    </row>
    <row r="84" spans="2:19" ht="12.75">
      <c r="B84" s="6">
        <f t="shared" si="1"/>
        <v>691</v>
      </c>
      <c r="C84" s="22" t="s">
        <v>213</v>
      </c>
      <c r="D84" s="22" t="s">
        <v>214</v>
      </c>
      <c r="E84" s="3" t="s">
        <v>70</v>
      </c>
      <c r="F84" s="3" t="s">
        <v>7</v>
      </c>
      <c r="G84" s="22" t="s">
        <v>43</v>
      </c>
      <c r="H84" s="23">
        <v>1</v>
      </c>
      <c r="I84" s="23" t="b">
        <v>0</v>
      </c>
      <c r="J84" s="3"/>
      <c r="K84" s="3"/>
      <c r="L84" s="3"/>
      <c r="M84" s="3"/>
      <c r="N84" s="3"/>
      <c r="O84" s="3"/>
      <c r="P84" s="3" t="s">
        <v>207</v>
      </c>
      <c r="Q84" s="9"/>
      <c r="R84" s="3"/>
      <c r="S84" s="3"/>
    </row>
    <row r="85" spans="2:19" ht="12.75">
      <c r="B85" s="6">
        <v>801</v>
      </c>
      <c r="C85" s="3" t="s">
        <v>228</v>
      </c>
      <c r="D85" s="3" t="s">
        <v>229</v>
      </c>
      <c r="E85" s="3" t="s">
        <v>70</v>
      </c>
      <c r="F85" s="3" t="s">
        <v>51</v>
      </c>
      <c r="G85" s="30" t="s">
        <v>230</v>
      </c>
      <c r="H85" s="31">
        <v>1</v>
      </c>
      <c r="I85" s="31" t="b">
        <v>0</v>
      </c>
      <c r="J85" s="3"/>
      <c r="K85" s="3"/>
      <c r="L85" s="3"/>
      <c r="M85" s="3"/>
      <c r="N85" s="3"/>
      <c r="O85" s="3"/>
      <c r="P85" s="9"/>
      <c r="Q85" s="9"/>
      <c r="R85" s="3"/>
      <c r="S85" s="3"/>
    </row>
    <row r="86" spans="2:19" ht="12.75">
      <c r="B86" s="6">
        <v>811</v>
      </c>
      <c r="C86" s="3" t="s">
        <v>231</v>
      </c>
      <c r="D86" s="3" t="s">
        <v>231</v>
      </c>
      <c r="E86" s="3" t="s">
        <v>70</v>
      </c>
      <c r="F86" s="3" t="s">
        <v>51</v>
      </c>
      <c r="G86" s="30" t="s">
        <v>232</v>
      </c>
      <c r="H86" s="31">
        <v>1</v>
      </c>
      <c r="I86" s="31" t="b">
        <v>0</v>
      </c>
      <c r="J86" s="29" t="s">
        <v>233</v>
      </c>
      <c r="K86" s="29"/>
      <c r="L86" s="29"/>
      <c r="M86" s="3"/>
      <c r="N86" s="3"/>
      <c r="O86" s="3"/>
      <c r="P86" s="9"/>
      <c r="Q86" s="9"/>
      <c r="R86" s="3"/>
      <c r="S86" s="3"/>
    </row>
    <row r="87" spans="2:19" ht="12.75">
      <c r="B87" s="6">
        <v>821</v>
      </c>
      <c r="C87" s="3" t="s">
        <v>234</v>
      </c>
      <c r="D87" s="3" t="s">
        <v>235</v>
      </c>
      <c r="E87" s="3" t="s">
        <v>70</v>
      </c>
      <c r="F87" s="3" t="s">
        <v>51</v>
      </c>
      <c r="G87" s="30" t="s">
        <v>240</v>
      </c>
      <c r="H87" s="31">
        <v>1</v>
      </c>
      <c r="I87" s="31" t="b">
        <v>0</v>
      </c>
      <c r="J87" s="3" t="s">
        <v>236</v>
      </c>
      <c r="K87" s="3"/>
      <c r="L87" s="3"/>
      <c r="M87" s="3"/>
      <c r="N87" s="3"/>
      <c r="O87" s="3"/>
      <c r="P87" s="9"/>
      <c r="Q87" s="9"/>
      <c r="R87" s="3"/>
      <c r="S87" s="3"/>
    </row>
    <row r="88" spans="2:19" ht="12.75">
      <c r="B88" s="6">
        <v>831</v>
      </c>
      <c r="C88" s="3" t="s">
        <v>238</v>
      </c>
      <c r="D88" s="3" t="s">
        <v>246</v>
      </c>
      <c r="E88" s="3" t="s">
        <v>70</v>
      </c>
      <c r="F88" s="3" t="s">
        <v>51</v>
      </c>
      <c r="G88" s="30" t="s">
        <v>240</v>
      </c>
      <c r="H88" s="31">
        <v>1</v>
      </c>
      <c r="I88" s="31" t="b">
        <v>0</v>
      </c>
      <c r="J88" s="3" t="s">
        <v>237</v>
      </c>
      <c r="K88" s="3"/>
      <c r="L88" s="3"/>
      <c r="M88" s="3"/>
      <c r="N88" s="3"/>
      <c r="O88" s="3"/>
      <c r="P88" s="9"/>
      <c r="Q88" s="9"/>
      <c r="R88" s="3"/>
      <c r="S88" s="3"/>
    </row>
    <row r="89" spans="2:19" ht="12.75">
      <c r="B89" s="6">
        <v>841</v>
      </c>
      <c r="C89" s="3" t="s">
        <v>239</v>
      </c>
      <c r="D89" s="3" t="s">
        <v>247</v>
      </c>
      <c r="E89" s="3" t="s">
        <v>70</v>
      </c>
      <c r="F89" s="3" t="s">
        <v>51</v>
      </c>
      <c r="G89" s="6" t="s">
        <v>240</v>
      </c>
      <c r="H89" s="31">
        <v>1</v>
      </c>
      <c r="I89" s="31" t="b">
        <v>0</v>
      </c>
      <c r="J89" s="3" t="s">
        <v>241</v>
      </c>
      <c r="K89" s="3"/>
      <c r="L89" s="3"/>
      <c r="M89" s="3"/>
      <c r="N89" s="3"/>
      <c r="O89" s="3"/>
      <c r="P89" s="9"/>
      <c r="Q89" s="9"/>
      <c r="R89" s="3"/>
      <c r="S89" s="3"/>
    </row>
    <row r="90" spans="2:19" ht="12.75">
      <c r="B90" s="6">
        <v>851</v>
      </c>
      <c r="C90" s="3" t="s">
        <v>242</v>
      </c>
      <c r="D90" s="3" t="s">
        <v>248</v>
      </c>
      <c r="E90" s="3" t="s">
        <v>70</v>
      </c>
      <c r="F90" s="3" t="s">
        <v>51</v>
      </c>
      <c r="G90" s="30" t="s">
        <v>243</v>
      </c>
      <c r="H90" s="31">
        <v>1</v>
      </c>
      <c r="I90" s="31" t="b">
        <v>0</v>
      </c>
      <c r="J90" s="3" t="s">
        <v>244</v>
      </c>
      <c r="K90" s="3"/>
      <c r="L90" s="3"/>
      <c r="M90" s="3"/>
      <c r="N90" s="3"/>
      <c r="O90" s="3"/>
      <c r="P90" s="9"/>
      <c r="Q90" s="9"/>
      <c r="R90" s="3"/>
      <c r="S90" s="3"/>
    </row>
    <row r="91" spans="2:19" ht="12.75">
      <c r="B91" s="6">
        <v>861</v>
      </c>
      <c r="C91" s="3" t="s">
        <v>245</v>
      </c>
      <c r="D91" s="3" t="s">
        <v>249</v>
      </c>
      <c r="E91" s="3" t="s">
        <v>70</v>
      </c>
      <c r="F91" s="3" t="s">
        <v>51</v>
      </c>
      <c r="G91" s="30" t="s">
        <v>243</v>
      </c>
      <c r="H91" s="31">
        <v>1</v>
      </c>
      <c r="I91" s="31" t="b">
        <v>0</v>
      </c>
      <c r="J91" s="3" t="s">
        <v>250</v>
      </c>
      <c r="K91" s="3"/>
      <c r="L91" s="3"/>
      <c r="M91" s="3"/>
      <c r="N91" s="3"/>
      <c r="O91" s="3"/>
      <c r="P91" s="9"/>
      <c r="Q91" s="9"/>
      <c r="R91" s="3"/>
      <c r="S91" s="3"/>
    </row>
    <row r="92" spans="2:19" ht="12.75">
      <c r="B92" s="6">
        <v>871</v>
      </c>
      <c r="C92" s="3" t="s">
        <v>251</v>
      </c>
      <c r="D92" s="3" t="s">
        <v>252</v>
      </c>
      <c r="E92" s="3" t="s">
        <v>70</v>
      </c>
      <c r="F92" s="3" t="s">
        <v>51</v>
      </c>
      <c r="G92" s="30" t="s">
        <v>10</v>
      </c>
      <c r="H92" s="31">
        <v>1</v>
      </c>
      <c r="I92" s="31" t="b">
        <v>0</v>
      </c>
      <c r="J92" s="3" t="s">
        <v>253</v>
      </c>
      <c r="K92" s="3"/>
      <c r="L92" s="3"/>
      <c r="M92" s="3"/>
      <c r="N92" s="3"/>
      <c r="O92" s="3"/>
      <c r="P92" s="9"/>
      <c r="Q92" s="9"/>
      <c r="R92" s="3"/>
      <c r="S92" s="3"/>
    </row>
    <row r="93" spans="2:19" ht="12.75">
      <c r="B93" s="6">
        <v>881</v>
      </c>
      <c r="C93" s="3" t="s">
        <v>254</v>
      </c>
      <c r="D93" s="3"/>
      <c r="E93" s="3" t="s">
        <v>70</v>
      </c>
      <c r="F93" s="3" t="s">
        <v>51</v>
      </c>
      <c r="G93" s="30" t="s">
        <v>10</v>
      </c>
      <c r="H93" s="31">
        <v>1</v>
      </c>
      <c r="I93" s="31" t="b">
        <v>0</v>
      </c>
      <c r="J93" s="3" t="s">
        <v>255</v>
      </c>
      <c r="K93" s="3"/>
      <c r="L93" s="3"/>
      <c r="M93" s="3"/>
      <c r="N93" s="3"/>
      <c r="O93" s="3"/>
      <c r="P93" s="9"/>
      <c r="Q93" s="9"/>
      <c r="R93" s="3"/>
      <c r="S93" s="3"/>
    </row>
    <row r="94" spans="2:19" ht="12.75">
      <c r="B94" s="6"/>
      <c r="C94" s="3"/>
      <c r="D94" s="3"/>
      <c r="E94" s="3"/>
      <c r="F94" s="3"/>
      <c r="G94" s="6"/>
      <c r="H94" s="6"/>
      <c r="I94" s="6"/>
      <c r="J94" s="3"/>
      <c r="K94" s="3"/>
      <c r="L94" s="3"/>
      <c r="M94" s="3"/>
      <c r="N94" s="3"/>
      <c r="O94" s="3"/>
      <c r="P94" s="9"/>
      <c r="Q94" s="9"/>
      <c r="R94" s="3"/>
      <c r="S94" s="3"/>
    </row>
    <row r="95" spans="2:19" ht="12.75">
      <c r="B95" s="6"/>
      <c r="C95" s="3"/>
      <c r="D95" s="3"/>
      <c r="E95" s="3"/>
      <c r="F95" s="3"/>
      <c r="G95" s="6"/>
      <c r="H95" s="6"/>
      <c r="I95" s="6"/>
      <c r="J95" s="3"/>
      <c r="K95" s="3"/>
      <c r="L95" s="3"/>
      <c r="M95" s="3"/>
      <c r="N95" s="3"/>
      <c r="O95" s="3"/>
      <c r="P95" s="9"/>
      <c r="Q95" s="9"/>
      <c r="R95" s="3"/>
      <c r="S95" s="3"/>
    </row>
    <row r="96" spans="2:19" ht="12.75">
      <c r="B96" s="6"/>
      <c r="C96" s="3"/>
      <c r="D96" s="3"/>
      <c r="E96" s="3"/>
      <c r="F96" s="3"/>
      <c r="G96" s="6"/>
      <c r="H96" s="6"/>
      <c r="I96" s="6"/>
      <c r="J96" s="3"/>
      <c r="K96" s="3"/>
      <c r="L96" s="3"/>
      <c r="M96" s="3"/>
      <c r="N96" s="3"/>
      <c r="O96" s="3"/>
      <c r="P96" s="9"/>
      <c r="Q96" s="9"/>
      <c r="R96" s="3"/>
      <c r="S96" s="3"/>
    </row>
    <row r="97" spans="2:19" ht="12.75">
      <c r="B97" s="6"/>
      <c r="C97" s="3"/>
      <c r="D97" s="3"/>
      <c r="E97" s="3"/>
      <c r="F97" s="3"/>
      <c r="G97" s="6"/>
      <c r="H97" s="6"/>
      <c r="I97" s="6"/>
      <c r="J97" s="3"/>
      <c r="K97" s="3"/>
      <c r="L97" s="3"/>
      <c r="M97" s="3"/>
      <c r="N97" s="3"/>
      <c r="O97" s="3"/>
      <c r="P97" s="9"/>
      <c r="Q97" s="9"/>
      <c r="R97" s="3"/>
      <c r="S97" s="3"/>
    </row>
    <row r="98" spans="2:19" ht="12.75">
      <c r="B98" s="6"/>
      <c r="C98" s="3"/>
      <c r="D98" s="3"/>
      <c r="E98" s="3"/>
      <c r="F98" s="3"/>
      <c r="G98" s="6"/>
      <c r="H98" s="6"/>
      <c r="I98" s="6"/>
      <c r="J98" s="3"/>
      <c r="K98" s="3"/>
      <c r="L98" s="3"/>
      <c r="M98" s="3"/>
      <c r="N98" s="3"/>
      <c r="O98" s="3"/>
      <c r="P98" s="9"/>
      <c r="Q98" s="9"/>
      <c r="R98" s="3"/>
      <c r="S98" s="3"/>
    </row>
    <row r="99" spans="2:19" ht="12.75">
      <c r="B99" s="6"/>
      <c r="C99" s="3"/>
      <c r="D99" s="3"/>
      <c r="E99" s="3"/>
      <c r="F99" s="3"/>
      <c r="G99" s="6"/>
      <c r="H99" s="6"/>
      <c r="I99" s="6"/>
      <c r="J99" s="3"/>
      <c r="K99" s="3"/>
      <c r="L99" s="3"/>
      <c r="M99" s="3"/>
      <c r="N99" s="3"/>
      <c r="O99" s="3"/>
      <c r="P99" s="9"/>
      <c r="Q99" s="9"/>
      <c r="R99" s="3"/>
      <c r="S99" s="3"/>
    </row>
    <row r="100" spans="2:19" ht="12.75">
      <c r="B100" s="6"/>
      <c r="C100" s="3"/>
      <c r="D100" s="3"/>
      <c r="E100" s="3"/>
      <c r="F100" s="3"/>
      <c r="G100" s="6"/>
      <c r="H100" s="6"/>
      <c r="I100" s="6"/>
      <c r="J100" s="3"/>
      <c r="K100" s="3"/>
      <c r="L100" s="3"/>
      <c r="M100" s="3"/>
      <c r="N100" s="3"/>
      <c r="O100" s="3"/>
      <c r="P100" s="9"/>
      <c r="Q100" s="9"/>
      <c r="R100" s="3"/>
      <c r="S100" s="3"/>
    </row>
    <row r="101" spans="2:19" ht="12.75">
      <c r="B101" s="6"/>
      <c r="C101" s="3"/>
      <c r="D101" s="3"/>
      <c r="E101" s="3"/>
      <c r="F101" s="3"/>
      <c r="G101" s="6"/>
      <c r="H101" s="6"/>
      <c r="I101" s="6"/>
      <c r="J101" s="3"/>
      <c r="K101" s="3"/>
      <c r="L101" s="3"/>
      <c r="M101" s="3"/>
      <c r="N101" s="3"/>
      <c r="O101" s="3"/>
      <c r="P101" s="9"/>
      <c r="Q101" s="9"/>
      <c r="R101" s="3"/>
      <c r="S101" s="3"/>
    </row>
    <row r="102" spans="2:19" ht="12.75">
      <c r="B102" s="6"/>
      <c r="C102" s="3"/>
      <c r="D102" s="3"/>
      <c r="E102" s="3"/>
      <c r="F102" s="3"/>
      <c r="G102" s="6"/>
      <c r="H102" s="6"/>
      <c r="I102" s="6"/>
      <c r="J102" s="3"/>
      <c r="K102" s="3"/>
      <c r="L102" s="3"/>
      <c r="M102" s="3"/>
      <c r="N102" s="3"/>
      <c r="O102" s="3"/>
      <c r="P102" s="9"/>
      <c r="Q102" s="9"/>
      <c r="R102" s="3"/>
      <c r="S102" s="3"/>
    </row>
    <row r="103" spans="2:19" ht="12.75">
      <c r="B103" s="6"/>
      <c r="C103" s="3"/>
      <c r="D103" s="3"/>
      <c r="E103" s="3"/>
      <c r="F103" s="3"/>
      <c r="G103" s="6"/>
      <c r="H103" s="6"/>
      <c r="I103" s="6"/>
      <c r="J103" s="3"/>
      <c r="K103" s="3"/>
      <c r="L103" s="3"/>
      <c r="M103" s="3"/>
      <c r="N103" s="3"/>
      <c r="O103" s="3"/>
      <c r="P103" s="9"/>
      <c r="Q103" s="9"/>
      <c r="R103" s="3"/>
      <c r="S103" s="3"/>
    </row>
    <row r="104" spans="2:19" ht="12.75">
      <c r="B104" s="6"/>
      <c r="C104" s="3"/>
      <c r="D104" s="3"/>
      <c r="E104" s="3"/>
      <c r="F104" s="3"/>
      <c r="G104" s="6"/>
      <c r="H104" s="6"/>
      <c r="I104" s="6"/>
      <c r="J104" s="3"/>
      <c r="K104" s="3"/>
      <c r="L104" s="3"/>
      <c r="M104" s="3"/>
      <c r="N104" s="3"/>
      <c r="O104" s="3"/>
      <c r="P104" s="9"/>
      <c r="Q104" s="9"/>
      <c r="R104" s="3"/>
      <c r="S104" s="3"/>
    </row>
    <row r="105" spans="2:19" ht="12.75">
      <c r="B105" s="6"/>
      <c r="C105" s="3"/>
      <c r="D105" s="3"/>
      <c r="E105" s="3"/>
      <c r="F105" s="3"/>
      <c r="G105" s="6"/>
      <c r="H105" s="6"/>
      <c r="I105" s="6"/>
      <c r="J105" s="3"/>
      <c r="K105" s="3"/>
      <c r="L105" s="3"/>
      <c r="M105" s="3"/>
      <c r="N105" s="3"/>
      <c r="O105" s="3"/>
      <c r="P105" s="9"/>
      <c r="Q105" s="9"/>
      <c r="R105" s="3"/>
      <c r="S105" s="3"/>
    </row>
    <row r="106" spans="2:19" ht="12.75">
      <c r="B106" s="6"/>
      <c r="C106" s="3"/>
      <c r="D106" s="3"/>
      <c r="E106" s="3"/>
      <c r="F106" s="3"/>
      <c r="G106" s="6"/>
      <c r="H106" s="6"/>
      <c r="I106" s="6"/>
      <c r="J106" s="3"/>
      <c r="K106" s="3"/>
      <c r="L106" s="3"/>
      <c r="M106" s="3"/>
      <c r="N106" s="3"/>
      <c r="O106" s="3"/>
      <c r="P106" s="9"/>
      <c r="Q106" s="9"/>
      <c r="R106" s="3"/>
      <c r="S106" s="3"/>
    </row>
    <row r="107" spans="2:19" ht="12.75">
      <c r="B107" s="6"/>
      <c r="C107" s="3"/>
      <c r="D107" s="3"/>
      <c r="E107" s="3"/>
      <c r="F107" s="3"/>
      <c r="G107" s="6"/>
      <c r="H107" s="6"/>
      <c r="I107" s="6"/>
      <c r="J107" s="3"/>
      <c r="K107" s="3"/>
      <c r="L107" s="3"/>
      <c r="M107" s="3"/>
      <c r="N107" s="3"/>
      <c r="O107" s="3"/>
      <c r="P107" s="9"/>
      <c r="Q107" s="9"/>
      <c r="R107" s="3"/>
      <c r="S107" s="3"/>
    </row>
    <row r="108" spans="2:19" ht="12.75">
      <c r="B108" s="6"/>
      <c r="C108" s="3"/>
      <c r="D108" s="3"/>
      <c r="E108" s="3"/>
      <c r="F108" s="3"/>
      <c r="G108" s="6"/>
      <c r="H108" s="6"/>
      <c r="I108" s="6"/>
      <c r="J108" s="3"/>
      <c r="K108" s="3"/>
      <c r="L108" s="3"/>
      <c r="M108" s="3"/>
      <c r="N108" s="3"/>
      <c r="O108" s="3"/>
      <c r="P108" s="9"/>
      <c r="Q108" s="9"/>
      <c r="R108" s="3"/>
      <c r="S108" s="3"/>
    </row>
    <row r="109" spans="2:19" ht="12.75">
      <c r="B109" s="6"/>
      <c r="C109" s="3"/>
      <c r="D109" s="3"/>
      <c r="E109" s="3"/>
      <c r="F109" s="3"/>
      <c r="G109" s="6"/>
      <c r="H109" s="6"/>
      <c r="I109" s="6"/>
      <c r="J109" s="3"/>
      <c r="K109" s="3"/>
      <c r="L109" s="3"/>
      <c r="M109" s="3"/>
      <c r="N109" s="3"/>
      <c r="O109" s="3"/>
      <c r="P109" s="9"/>
      <c r="Q109" s="9"/>
      <c r="R109" s="3"/>
      <c r="S109" s="3"/>
    </row>
    <row r="110" spans="2:19" ht="12.75">
      <c r="B110" s="6"/>
      <c r="C110" s="3"/>
      <c r="D110" s="3"/>
      <c r="E110" s="3"/>
      <c r="F110" s="3"/>
      <c r="G110" s="6"/>
      <c r="H110" s="6"/>
      <c r="I110" s="6"/>
      <c r="J110" s="3"/>
      <c r="K110" s="3"/>
      <c r="L110" s="3"/>
      <c r="M110" s="3"/>
      <c r="N110" s="3"/>
      <c r="O110" s="3"/>
      <c r="P110" s="9"/>
      <c r="Q110" s="9"/>
      <c r="R110" s="3"/>
      <c r="S110" s="3"/>
    </row>
    <row r="111" spans="2:19" ht="12.75">
      <c r="B111" s="6"/>
      <c r="C111" s="3"/>
      <c r="D111" s="3"/>
      <c r="E111" s="3"/>
      <c r="F111" s="3"/>
      <c r="G111" s="6"/>
      <c r="H111" s="6"/>
      <c r="I111" s="6"/>
      <c r="J111" s="3"/>
      <c r="K111" s="3"/>
      <c r="L111" s="3"/>
      <c r="M111" s="3"/>
      <c r="N111" s="3"/>
      <c r="O111" s="3"/>
      <c r="P111" s="9"/>
      <c r="Q111" s="9"/>
      <c r="R111" s="3"/>
      <c r="S111" s="3"/>
    </row>
    <row r="112" spans="2:19" ht="12.75">
      <c r="B112" s="6"/>
      <c r="C112" s="3"/>
      <c r="D112" s="3"/>
      <c r="E112" s="3"/>
      <c r="F112" s="3"/>
      <c r="G112" s="6"/>
      <c r="H112" s="6"/>
      <c r="I112" s="6"/>
      <c r="J112" s="3"/>
      <c r="K112" s="3"/>
      <c r="L112" s="3"/>
      <c r="M112" s="3"/>
      <c r="N112" s="3"/>
      <c r="O112" s="3"/>
      <c r="P112" s="9"/>
      <c r="Q112" s="9"/>
      <c r="R112" s="3"/>
      <c r="S112" s="3"/>
    </row>
    <row r="113" spans="2:19" ht="12.75">
      <c r="B113" s="6"/>
      <c r="C113" s="3"/>
      <c r="D113" s="3"/>
      <c r="E113" s="3"/>
      <c r="F113" s="3"/>
      <c r="G113" s="6"/>
      <c r="H113" s="6"/>
      <c r="I113" s="6"/>
      <c r="J113" s="3"/>
      <c r="K113" s="3"/>
      <c r="L113" s="3"/>
      <c r="M113" s="3"/>
      <c r="N113" s="3"/>
      <c r="O113" s="3"/>
      <c r="P113" s="9"/>
      <c r="Q113" s="9"/>
      <c r="R113" s="3"/>
      <c r="S113" s="3"/>
    </row>
    <row r="114" spans="2:19" ht="12.75">
      <c r="B114" s="6"/>
      <c r="C114" s="3"/>
      <c r="D114" s="3"/>
      <c r="E114" s="3"/>
      <c r="F114" s="3"/>
      <c r="G114" s="6"/>
      <c r="H114" s="6"/>
      <c r="I114" s="6"/>
      <c r="J114" s="3"/>
      <c r="K114" s="3"/>
      <c r="L114" s="3"/>
      <c r="M114" s="3"/>
      <c r="N114" s="3"/>
      <c r="O114" s="3"/>
      <c r="P114" s="9"/>
      <c r="Q114" s="9"/>
      <c r="R114" s="3"/>
      <c r="S114" s="3"/>
    </row>
    <row r="115" spans="2:19" ht="12.75">
      <c r="B115" s="6"/>
      <c r="C115" s="3"/>
      <c r="D115" s="3"/>
      <c r="E115" s="3"/>
      <c r="F115" s="3"/>
      <c r="G115" s="6"/>
      <c r="H115" s="6"/>
      <c r="I115" s="6"/>
      <c r="J115" s="3"/>
      <c r="K115" s="3"/>
      <c r="L115" s="3"/>
      <c r="M115" s="3"/>
      <c r="N115" s="3"/>
      <c r="O115" s="3"/>
      <c r="P115" s="9"/>
      <c r="Q115" s="9"/>
      <c r="R115" s="3"/>
      <c r="S115" s="3"/>
    </row>
    <row r="116" spans="2:19" ht="12.75">
      <c r="B116" s="6"/>
      <c r="C116" s="3"/>
      <c r="D116" s="3"/>
      <c r="E116" s="3"/>
      <c r="F116" s="3"/>
      <c r="G116" s="6"/>
      <c r="H116" s="6"/>
      <c r="I116" s="6"/>
      <c r="J116" s="3"/>
      <c r="K116" s="3"/>
      <c r="L116" s="3"/>
      <c r="M116" s="3"/>
      <c r="N116" s="3"/>
      <c r="O116" s="3"/>
      <c r="P116" s="9"/>
      <c r="Q116" s="9"/>
      <c r="R116" s="3"/>
      <c r="S116" s="3"/>
    </row>
    <row r="117" spans="2:19" ht="12.75">
      <c r="B117" s="6"/>
      <c r="C117" s="3"/>
      <c r="D117" s="3"/>
      <c r="E117" s="3"/>
      <c r="F117" s="3"/>
      <c r="G117" s="6"/>
      <c r="H117" s="6"/>
      <c r="I117" s="6"/>
      <c r="J117" s="3"/>
      <c r="K117" s="3"/>
      <c r="L117" s="3"/>
      <c r="M117" s="3"/>
      <c r="N117" s="3"/>
      <c r="O117" s="3"/>
      <c r="P117" s="9"/>
      <c r="Q117" s="9"/>
      <c r="R117" s="3"/>
      <c r="S117" s="3"/>
    </row>
    <row r="118" spans="2:19" ht="12.75">
      <c r="B118" s="6"/>
      <c r="C118" s="3"/>
      <c r="D118" s="3"/>
      <c r="E118" s="3"/>
      <c r="F118" s="3"/>
      <c r="G118" s="6"/>
      <c r="H118" s="6"/>
      <c r="I118" s="6"/>
      <c r="J118" s="3"/>
      <c r="K118" s="3"/>
      <c r="L118" s="3"/>
      <c r="M118" s="3"/>
      <c r="N118" s="3"/>
      <c r="O118" s="3"/>
      <c r="P118" s="9"/>
      <c r="Q118" s="9"/>
      <c r="R118" s="3"/>
      <c r="S118" s="3"/>
    </row>
    <row r="119" spans="2:19" ht="12.75">
      <c r="B119" s="6"/>
      <c r="C119" s="3"/>
      <c r="D119" s="3"/>
      <c r="E119" s="3"/>
      <c r="F119" s="3"/>
      <c r="G119" s="6"/>
      <c r="H119" s="6"/>
      <c r="I119" s="6"/>
      <c r="J119" s="3"/>
      <c r="K119" s="3"/>
      <c r="L119" s="3"/>
      <c r="M119" s="3"/>
      <c r="N119" s="3"/>
      <c r="O119" s="3"/>
      <c r="P119" s="9"/>
      <c r="Q119" s="9"/>
      <c r="R119" s="3"/>
      <c r="S119" s="3"/>
    </row>
    <row r="120" spans="2:19" ht="12.75">
      <c r="B120" s="6"/>
      <c r="C120" s="3"/>
      <c r="D120" s="3"/>
      <c r="E120" s="3"/>
      <c r="F120" s="3"/>
      <c r="G120" s="6"/>
      <c r="H120" s="6"/>
      <c r="I120" s="6"/>
      <c r="J120" s="3"/>
      <c r="K120" s="3"/>
      <c r="L120" s="3"/>
      <c r="M120" s="3"/>
      <c r="N120" s="3"/>
      <c r="O120" s="3"/>
      <c r="P120" s="9"/>
      <c r="Q120" s="9"/>
      <c r="R120" s="3"/>
      <c r="S120" s="3"/>
    </row>
    <row r="121" spans="2:19" ht="12.75">
      <c r="B121" s="6"/>
      <c r="C121" s="3"/>
      <c r="D121" s="3"/>
      <c r="E121" s="3"/>
      <c r="F121" s="3"/>
      <c r="G121" s="6"/>
      <c r="H121" s="6"/>
      <c r="I121" s="6"/>
      <c r="J121" s="3"/>
      <c r="K121" s="3"/>
      <c r="L121" s="3"/>
      <c r="M121" s="3"/>
      <c r="N121" s="3"/>
      <c r="O121" s="3"/>
      <c r="P121" s="9"/>
      <c r="Q121" s="9"/>
      <c r="R121" s="3"/>
      <c r="S121" s="3"/>
    </row>
    <row r="122" spans="2:19" ht="12.75">
      <c r="B122" s="6"/>
      <c r="C122" s="3"/>
      <c r="D122" s="3"/>
      <c r="E122" s="3"/>
      <c r="F122" s="3"/>
      <c r="G122" s="6"/>
      <c r="H122" s="6"/>
      <c r="I122" s="6"/>
      <c r="J122" s="3"/>
      <c r="K122" s="3"/>
      <c r="L122" s="3"/>
      <c r="M122" s="3"/>
      <c r="N122" s="3"/>
      <c r="O122" s="3"/>
      <c r="P122" s="9"/>
      <c r="Q122" s="9"/>
      <c r="R122" s="3"/>
      <c r="S122" s="3"/>
    </row>
    <row r="123" spans="2:19" ht="12.75">
      <c r="B123" s="6"/>
      <c r="C123" s="3"/>
      <c r="D123" s="3"/>
      <c r="E123" s="3"/>
      <c r="F123" s="3"/>
      <c r="G123" s="6"/>
      <c r="H123" s="6"/>
      <c r="I123" s="6"/>
      <c r="J123" s="3"/>
      <c r="K123" s="3"/>
      <c r="L123" s="3"/>
      <c r="M123" s="3"/>
      <c r="N123" s="3"/>
      <c r="O123" s="3"/>
      <c r="P123" s="9"/>
      <c r="Q123" s="9"/>
      <c r="R123" s="3"/>
      <c r="S123" s="3"/>
    </row>
    <row r="124" spans="2:19" ht="12.75">
      <c r="B124" s="6"/>
      <c r="C124" s="3"/>
      <c r="D124" s="3"/>
      <c r="E124" s="3"/>
      <c r="F124" s="3"/>
      <c r="G124" s="6"/>
      <c r="H124" s="6"/>
      <c r="I124" s="6"/>
      <c r="J124" s="3"/>
      <c r="K124" s="3"/>
      <c r="L124" s="3"/>
      <c r="M124" s="3"/>
      <c r="N124" s="3"/>
      <c r="O124" s="3"/>
      <c r="P124" s="9"/>
      <c r="Q124" s="9"/>
      <c r="R124" s="3"/>
      <c r="S124" s="3"/>
    </row>
    <row r="125" spans="2:19" ht="12.75">
      <c r="B125" s="6"/>
      <c r="C125" s="3"/>
      <c r="D125" s="3"/>
      <c r="E125" s="3"/>
      <c r="F125" s="3"/>
      <c r="G125" s="6"/>
      <c r="H125" s="6"/>
      <c r="I125" s="6"/>
      <c r="J125" s="3"/>
      <c r="K125" s="3"/>
      <c r="L125" s="3"/>
      <c r="M125" s="3"/>
      <c r="N125" s="3"/>
      <c r="O125" s="3"/>
      <c r="P125" s="9"/>
      <c r="Q125" s="9"/>
      <c r="R125" s="3"/>
      <c r="S125" s="3"/>
    </row>
    <row r="126" spans="2:19" ht="12.75">
      <c r="B126" s="6"/>
      <c r="C126" s="3"/>
      <c r="D126" s="3"/>
      <c r="E126" s="3"/>
      <c r="F126" s="3"/>
      <c r="G126" s="6"/>
      <c r="H126" s="6"/>
      <c r="I126" s="6"/>
      <c r="J126" s="3"/>
      <c r="K126" s="3"/>
      <c r="L126" s="3"/>
      <c r="M126" s="3"/>
      <c r="N126" s="3"/>
      <c r="O126" s="3"/>
      <c r="P126" s="9"/>
      <c r="Q126" s="9"/>
      <c r="R126" s="3"/>
      <c r="S126" s="3"/>
    </row>
    <row r="127" spans="2:19" ht="12.75">
      <c r="B127" s="6"/>
      <c r="C127" s="3"/>
      <c r="D127" s="3"/>
      <c r="E127" s="3"/>
      <c r="F127" s="3"/>
      <c r="G127" s="6"/>
      <c r="H127" s="6"/>
      <c r="I127" s="6"/>
      <c r="J127" s="3"/>
      <c r="K127" s="3"/>
      <c r="L127" s="3"/>
      <c r="M127" s="3"/>
      <c r="N127" s="3"/>
      <c r="O127" s="3"/>
      <c r="P127" s="9"/>
      <c r="Q127" s="9"/>
      <c r="R127" s="3"/>
      <c r="S127" s="3"/>
    </row>
    <row r="128" spans="2:19" ht="12.75">
      <c r="B128" s="6"/>
      <c r="C128" s="3"/>
      <c r="D128" s="3"/>
      <c r="E128" s="3"/>
      <c r="F128" s="3"/>
      <c r="G128" s="6"/>
      <c r="H128" s="6"/>
      <c r="I128" s="6"/>
      <c r="J128" s="3"/>
      <c r="K128" s="3"/>
      <c r="L128" s="3"/>
      <c r="M128" s="3"/>
      <c r="N128" s="3"/>
      <c r="O128" s="3"/>
      <c r="P128" s="9"/>
      <c r="Q128" s="9"/>
      <c r="R128" s="3"/>
      <c r="S128" s="3"/>
    </row>
    <row r="129" spans="2:19" ht="12.75">
      <c r="B129" s="6"/>
      <c r="C129" s="3"/>
      <c r="D129" s="3"/>
      <c r="E129" s="3"/>
      <c r="F129" s="3"/>
      <c r="G129" s="6"/>
      <c r="H129" s="6"/>
      <c r="I129" s="6"/>
      <c r="J129" s="3"/>
      <c r="K129" s="3"/>
      <c r="L129" s="3"/>
      <c r="M129" s="3"/>
      <c r="N129" s="3"/>
      <c r="O129" s="3"/>
      <c r="P129" s="9"/>
      <c r="Q129" s="9"/>
      <c r="R129" s="3"/>
      <c r="S129" s="3"/>
    </row>
    <row r="130" spans="2:19" ht="12.75">
      <c r="B130" s="6"/>
      <c r="C130" s="3"/>
      <c r="D130" s="3"/>
      <c r="E130" s="3"/>
      <c r="F130" s="3"/>
      <c r="G130" s="6"/>
      <c r="H130" s="6"/>
      <c r="I130" s="6"/>
      <c r="J130" s="3"/>
      <c r="K130" s="3"/>
      <c r="L130" s="3"/>
      <c r="M130" s="3"/>
      <c r="N130" s="3"/>
      <c r="O130" s="3"/>
      <c r="P130" s="9"/>
      <c r="Q130" s="9"/>
      <c r="R130" s="3"/>
      <c r="S130" s="3"/>
    </row>
    <row r="131" spans="2:19" ht="12.75">
      <c r="B131" s="6"/>
      <c r="C131" s="3"/>
      <c r="D131" s="3"/>
      <c r="E131" s="3"/>
      <c r="F131" s="3"/>
      <c r="G131" s="6"/>
      <c r="H131" s="6"/>
      <c r="I131" s="6"/>
      <c r="J131" s="3"/>
      <c r="K131" s="3"/>
      <c r="L131" s="3"/>
      <c r="M131" s="3"/>
      <c r="N131" s="3"/>
      <c r="O131" s="3"/>
      <c r="P131" s="9"/>
      <c r="Q131" s="9"/>
      <c r="R131" s="3"/>
      <c r="S131" s="3"/>
    </row>
    <row r="132" spans="2:19" ht="12.75">
      <c r="B132" s="6"/>
      <c r="C132" s="3"/>
      <c r="D132" s="3"/>
      <c r="E132" s="3"/>
      <c r="F132" s="3"/>
      <c r="G132" s="6"/>
      <c r="H132" s="6"/>
      <c r="I132" s="6"/>
      <c r="J132" s="3"/>
      <c r="K132" s="3"/>
      <c r="L132" s="3"/>
      <c r="M132" s="3"/>
      <c r="N132" s="3"/>
      <c r="O132" s="3"/>
      <c r="P132" s="9"/>
      <c r="Q132" s="9"/>
      <c r="R132" s="3"/>
      <c r="S132" s="3"/>
    </row>
    <row r="133" spans="2:19" ht="12.75">
      <c r="B133" s="6"/>
      <c r="C133" s="3"/>
      <c r="D133" s="3"/>
      <c r="E133" s="3"/>
      <c r="F133" s="3"/>
      <c r="G133" s="6"/>
      <c r="H133" s="6"/>
      <c r="I133" s="6"/>
      <c r="J133" s="3"/>
      <c r="K133" s="3"/>
      <c r="L133" s="3"/>
      <c r="M133" s="3"/>
      <c r="N133" s="3"/>
      <c r="O133" s="3"/>
      <c r="P133" s="9"/>
      <c r="Q133" s="9"/>
      <c r="R133" s="3"/>
      <c r="S133" s="3"/>
    </row>
    <row r="134" spans="2:19" ht="12.75">
      <c r="B134" s="6"/>
      <c r="C134" s="3"/>
      <c r="D134" s="3"/>
      <c r="E134" s="3"/>
      <c r="F134" s="3"/>
      <c r="G134" s="6"/>
      <c r="H134" s="6"/>
      <c r="I134" s="6"/>
      <c r="J134" s="3"/>
      <c r="K134" s="3"/>
      <c r="L134" s="3"/>
      <c r="M134" s="3"/>
      <c r="N134" s="3"/>
      <c r="O134" s="3"/>
      <c r="P134" s="9"/>
      <c r="Q134" s="9"/>
      <c r="R134" s="3"/>
      <c r="S134" s="3"/>
    </row>
    <row r="135" spans="2:19" ht="12.75">
      <c r="B135" s="6"/>
      <c r="C135" s="3"/>
      <c r="D135" s="3"/>
      <c r="E135" s="3"/>
      <c r="F135" s="3"/>
      <c r="G135" s="6"/>
      <c r="H135" s="6"/>
      <c r="I135" s="6"/>
      <c r="J135" s="3"/>
      <c r="K135" s="3"/>
      <c r="L135" s="3"/>
      <c r="M135" s="3"/>
      <c r="N135" s="3"/>
      <c r="O135" s="3"/>
      <c r="P135" s="9"/>
      <c r="Q135" s="9"/>
      <c r="R135" s="3"/>
      <c r="S135" s="3"/>
    </row>
    <row r="136" spans="2:19" ht="12.75">
      <c r="B136" s="6"/>
      <c r="C136" s="3"/>
      <c r="D136" s="3"/>
      <c r="E136" s="3"/>
      <c r="F136" s="3"/>
      <c r="G136" s="6"/>
      <c r="H136" s="6"/>
      <c r="I136" s="6"/>
      <c r="J136" s="3"/>
      <c r="K136" s="3"/>
      <c r="L136" s="3"/>
      <c r="M136" s="3"/>
      <c r="N136" s="3"/>
      <c r="O136" s="3"/>
      <c r="P136" s="9"/>
      <c r="Q136" s="9"/>
      <c r="R136" s="3"/>
      <c r="S136" s="3"/>
    </row>
    <row r="137" spans="2:19" ht="12.75">
      <c r="B137" s="6"/>
      <c r="C137" s="3"/>
      <c r="D137" s="3"/>
      <c r="E137" s="3"/>
      <c r="F137" s="3"/>
      <c r="G137" s="6"/>
      <c r="H137" s="6"/>
      <c r="I137" s="6"/>
      <c r="J137" s="3"/>
      <c r="K137" s="3"/>
      <c r="L137" s="3"/>
      <c r="M137" s="3"/>
      <c r="N137" s="3"/>
      <c r="O137" s="3"/>
      <c r="P137" s="9"/>
      <c r="Q137" s="9"/>
      <c r="R137" s="3"/>
      <c r="S137" s="3"/>
    </row>
    <row r="138" spans="2:19" ht="12.75">
      <c r="B138" s="6"/>
      <c r="C138" s="3"/>
      <c r="D138" s="3"/>
      <c r="E138" s="3"/>
      <c r="F138" s="3"/>
      <c r="G138" s="6"/>
      <c r="H138" s="6"/>
      <c r="I138" s="6"/>
      <c r="J138" s="3"/>
      <c r="K138" s="3"/>
      <c r="L138" s="3"/>
      <c r="M138" s="3"/>
      <c r="N138" s="3"/>
      <c r="O138" s="3"/>
      <c r="P138" s="9"/>
      <c r="Q138" s="9"/>
      <c r="R138" s="3"/>
      <c r="S138" s="3"/>
    </row>
    <row r="139" spans="2:19" ht="12.75">
      <c r="B139" s="6"/>
      <c r="C139" s="3"/>
      <c r="D139" s="3"/>
      <c r="E139" s="3"/>
      <c r="F139" s="3"/>
      <c r="G139" s="6"/>
      <c r="H139" s="6"/>
      <c r="I139" s="6"/>
      <c r="J139" s="3"/>
      <c r="K139" s="3"/>
      <c r="L139" s="3"/>
      <c r="M139" s="3"/>
      <c r="N139" s="3"/>
      <c r="O139" s="3"/>
      <c r="P139" s="9"/>
      <c r="Q139" s="9"/>
      <c r="R139" s="3"/>
      <c r="S139" s="3"/>
    </row>
    <row r="140" spans="2:19" ht="12.75">
      <c r="B140" s="6"/>
      <c r="C140" s="3"/>
      <c r="D140" s="3"/>
      <c r="E140" s="3"/>
      <c r="F140" s="3"/>
      <c r="G140" s="6"/>
      <c r="H140" s="6"/>
      <c r="I140" s="6"/>
      <c r="J140" s="3"/>
      <c r="K140" s="3"/>
      <c r="L140" s="3"/>
      <c r="M140" s="3"/>
      <c r="N140" s="3"/>
      <c r="O140" s="3"/>
      <c r="P140" s="9"/>
      <c r="Q140" s="9"/>
      <c r="R140" s="3"/>
      <c r="S140" s="3"/>
    </row>
    <row r="141" spans="2:19" ht="12.75">
      <c r="B141" s="6"/>
      <c r="C141" s="3"/>
      <c r="D141" s="3"/>
      <c r="E141" s="3"/>
      <c r="F141" s="3"/>
      <c r="G141" s="6"/>
      <c r="H141" s="6"/>
      <c r="I141" s="6"/>
      <c r="J141" s="3"/>
      <c r="K141" s="3"/>
      <c r="L141" s="3"/>
      <c r="M141" s="3"/>
      <c r="N141" s="3"/>
      <c r="O141" s="3"/>
      <c r="P141" s="9"/>
      <c r="Q141" s="9"/>
      <c r="R141" s="3"/>
      <c r="S141" s="3"/>
    </row>
    <row r="142" spans="2:19" ht="12.75">
      <c r="B142" s="6"/>
      <c r="C142" s="3"/>
      <c r="D142" s="3"/>
      <c r="E142" s="3"/>
      <c r="F142" s="3"/>
      <c r="G142" s="6"/>
      <c r="H142" s="6"/>
      <c r="I142" s="6"/>
      <c r="J142" s="3"/>
      <c r="K142" s="3"/>
      <c r="L142" s="3"/>
      <c r="M142" s="3"/>
      <c r="N142" s="3"/>
      <c r="O142" s="3"/>
      <c r="P142" s="9"/>
      <c r="Q142" s="9"/>
      <c r="R142" s="3"/>
      <c r="S142" s="3"/>
    </row>
    <row r="143" spans="2:19" ht="12.75">
      <c r="B143" s="6"/>
      <c r="C143" s="3"/>
      <c r="D143" s="3"/>
      <c r="E143" s="3"/>
      <c r="F143" s="3"/>
      <c r="G143" s="6"/>
      <c r="H143" s="6"/>
      <c r="I143" s="6"/>
      <c r="J143" s="3"/>
      <c r="K143" s="3"/>
      <c r="L143" s="3"/>
      <c r="M143" s="3"/>
      <c r="N143" s="3"/>
      <c r="O143" s="3"/>
      <c r="P143" s="9"/>
      <c r="Q143" s="9"/>
      <c r="R143" s="3"/>
      <c r="S143" s="3"/>
    </row>
    <row r="144" spans="2:19" ht="12.75">
      <c r="B144" s="6"/>
      <c r="C144" s="3"/>
      <c r="D144" s="3"/>
      <c r="E144" s="3"/>
      <c r="F144" s="3"/>
      <c r="G144" s="6"/>
      <c r="H144" s="6"/>
      <c r="I144" s="6"/>
      <c r="J144" s="3"/>
      <c r="K144" s="3"/>
      <c r="L144" s="3"/>
      <c r="M144" s="3"/>
      <c r="N144" s="3"/>
      <c r="O144" s="3"/>
      <c r="P144" s="9"/>
      <c r="Q144" s="9"/>
      <c r="R144" s="3"/>
      <c r="S144" s="3"/>
    </row>
    <row r="145" spans="2:19" ht="12.75">
      <c r="B145" s="6"/>
      <c r="C145" s="3"/>
      <c r="D145" s="3"/>
      <c r="E145" s="3"/>
      <c r="F145" s="3"/>
      <c r="G145" s="6"/>
      <c r="H145" s="6"/>
      <c r="I145" s="6"/>
      <c r="J145" s="3"/>
      <c r="K145" s="3"/>
      <c r="L145" s="3"/>
      <c r="M145" s="3"/>
      <c r="N145" s="3"/>
      <c r="O145" s="3"/>
      <c r="P145" s="9"/>
      <c r="Q145" s="9"/>
      <c r="R145" s="3"/>
      <c r="S145" s="3"/>
    </row>
    <row r="146" spans="2:19" ht="12.75">
      <c r="B146" s="6"/>
      <c r="C146" s="3"/>
      <c r="D146" s="3"/>
      <c r="E146" s="3"/>
      <c r="F146" s="3"/>
      <c r="G146" s="6"/>
      <c r="H146" s="6"/>
      <c r="I146" s="6"/>
      <c r="J146" s="3"/>
      <c r="K146" s="3"/>
      <c r="L146" s="3"/>
      <c r="M146" s="3"/>
      <c r="N146" s="3"/>
      <c r="O146" s="3"/>
      <c r="P146" s="9"/>
      <c r="Q146" s="9"/>
      <c r="R146" s="3"/>
      <c r="S146" s="3"/>
    </row>
    <row r="147" spans="2:19" ht="12.75">
      <c r="B147" s="6"/>
      <c r="C147" s="3"/>
      <c r="D147" s="3"/>
      <c r="E147" s="3"/>
      <c r="F147" s="3"/>
      <c r="G147" s="6"/>
      <c r="H147" s="6"/>
      <c r="I147" s="6"/>
      <c r="J147" s="3"/>
      <c r="K147" s="3"/>
      <c r="L147" s="3"/>
      <c r="M147" s="3"/>
      <c r="N147" s="3"/>
      <c r="O147" s="3"/>
      <c r="P147" s="9"/>
      <c r="Q147" s="9"/>
      <c r="R147" s="3"/>
      <c r="S147" s="3"/>
    </row>
    <row r="148" spans="2:19" ht="12.75">
      <c r="B148" s="6"/>
      <c r="C148" s="3"/>
      <c r="D148" s="3"/>
      <c r="E148" s="3"/>
      <c r="F148" s="3"/>
      <c r="G148" s="6"/>
      <c r="H148" s="6"/>
      <c r="I148" s="6"/>
      <c r="J148" s="3"/>
      <c r="K148" s="3"/>
      <c r="L148" s="3"/>
      <c r="M148" s="3"/>
      <c r="N148" s="3"/>
      <c r="O148" s="3"/>
      <c r="P148" s="9"/>
      <c r="Q148" s="9"/>
      <c r="R148" s="3"/>
      <c r="S148" s="3"/>
    </row>
    <row r="149" spans="2:19" ht="12.75">
      <c r="B149" s="6"/>
      <c r="C149" s="3"/>
      <c r="D149" s="3"/>
      <c r="E149" s="3"/>
      <c r="F149" s="3"/>
      <c r="G149" s="6"/>
      <c r="H149" s="6"/>
      <c r="I149" s="6"/>
      <c r="J149" s="3"/>
      <c r="K149" s="3"/>
      <c r="L149" s="3"/>
      <c r="M149" s="3"/>
      <c r="N149" s="3"/>
      <c r="O149" s="3"/>
      <c r="P149" s="9"/>
      <c r="Q149" s="9"/>
      <c r="R149" s="3"/>
      <c r="S149" s="3"/>
    </row>
    <row r="150" spans="2:19" ht="12.75">
      <c r="B150" s="6"/>
      <c r="C150" s="3"/>
      <c r="D150" s="3"/>
      <c r="E150" s="3"/>
      <c r="F150" s="3"/>
      <c r="G150" s="6"/>
      <c r="H150" s="6"/>
      <c r="I150" s="6"/>
      <c r="J150" s="3"/>
      <c r="K150" s="3"/>
      <c r="L150" s="3"/>
      <c r="M150" s="3"/>
      <c r="N150" s="3"/>
      <c r="O150" s="3"/>
      <c r="P150" s="9"/>
      <c r="Q150" s="9"/>
      <c r="R150" s="3"/>
      <c r="S150" s="3"/>
    </row>
    <row r="151" spans="2:19" ht="12.75">
      <c r="B151" s="6"/>
      <c r="C151" s="3"/>
      <c r="D151" s="3"/>
      <c r="E151" s="3"/>
      <c r="F151" s="3"/>
      <c r="G151" s="6"/>
      <c r="H151" s="6"/>
      <c r="I151" s="6"/>
      <c r="J151" s="3"/>
      <c r="K151" s="3"/>
      <c r="L151" s="3"/>
      <c r="M151" s="3"/>
      <c r="N151" s="3"/>
      <c r="O151" s="3"/>
      <c r="P151" s="9"/>
      <c r="Q151" s="9"/>
      <c r="R151" s="3"/>
      <c r="S151" s="3"/>
    </row>
    <row r="152" spans="2:19" ht="12.75">
      <c r="B152" s="6"/>
      <c r="C152" s="3"/>
      <c r="D152" s="3"/>
      <c r="E152" s="3"/>
      <c r="F152" s="3"/>
      <c r="I152" s="6"/>
      <c r="J152" s="3"/>
      <c r="K152" s="3"/>
      <c r="L152" s="3"/>
      <c r="M152" s="3"/>
      <c r="N152" s="3"/>
      <c r="O152" s="3"/>
      <c r="P152" s="9"/>
      <c r="Q152" s="9"/>
      <c r="R152" s="3"/>
      <c r="S152" s="3"/>
    </row>
  </sheetData>
  <sheetProtection/>
  <mergeCells count="1">
    <mergeCell ref="O6:S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dimension ref="B1:S107"/>
  <sheetViews>
    <sheetView zoomScalePageLayoutView="0" workbookViewId="0" topLeftCell="A1">
      <pane xSplit="3" ySplit="8" topLeftCell="D9" activePane="bottomRight" state="frozen"/>
      <selection pane="topLeft" activeCell="A1" sqref="A1"/>
      <selection pane="topRight" activeCell="D1" sqref="D1"/>
      <selection pane="bottomLeft" activeCell="A7" sqref="A7"/>
      <selection pane="bottomRight" activeCell="C30" sqref="C30"/>
    </sheetView>
  </sheetViews>
  <sheetFormatPr defaultColWidth="9.140625" defaultRowHeight="12.75"/>
  <cols>
    <col min="1" max="1" width="7.140625" style="0" customWidth="1"/>
    <col min="2" max="2" width="13.28125" style="0" customWidth="1"/>
    <col min="3" max="3" width="30.140625" style="0" customWidth="1"/>
    <col min="4" max="4" width="14.140625" style="0" customWidth="1"/>
    <col min="5" max="7" width="11.00390625" style="0" customWidth="1"/>
    <col min="10" max="10" width="54.28125" style="0" bestFit="1" customWidth="1"/>
    <col min="11" max="12" width="15.8515625" style="0" customWidth="1"/>
    <col min="13" max="13" width="13.7109375" style="0" customWidth="1"/>
    <col min="15" max="15" width="15.57421875" style="0" customWidth="1"/>
  </cols>
  <sheetData>
    <row r="1" spans="2:13" ht="12.75">
      <c r="B1" s="19" t="s">
        <v>27</v>
      </c>
      <c r="C1" s="17" t="s">
        <v>351</v>
      </c>
      <c r="D1" s="52" t="s">
        <v>528</v>
      </c>
      <c r="E1" s="51"/>
      <c r="F1" s="51"/>
      <c r="G1" s="19"/>
      <c r="I1" s="5"/>
      <c r="J1" s="5"/>
      <c r="K1" s="5"/>
      <c r="L1" s="5"/>
      <c r="M1" s="5"/>
    </row>
    <row r="2" spans="2:13" ht="12.75">
      <c r="B2" s="19" t="s">
        <v>492</v>
      </c>
      <c r="C2" t="s">
        <v>2</v>
      </c>
      <c r="G2" s="5"/>
      <c r="H2" s="5"/>
      <c r="I2" s="5"/>
      <c r="J2" s="5"/>
      <c r="K2" s="5"/>
      <c r="L2" s="5"/>
      <c r="M2" s="5"/>
    </row>
    <row r="3" spans="2:13" ht="12.75">
      <c r="B3" s="19" t="s">
        <v>493</v>
      </c>
      <c r="C3" t="s">
        <v>1</v>
      </c>
      <c r="D3" s="12"/>
      <c r="G3" s="5"/>
      <c r="H3" s="5"/>
      <c r="I3" s="5"/>
      <c r="J3" s="5"/>
      <c r="K3" s="5"/>
      <c r="L3" s="5"/>
      <c r="M3" s="5"/>
    </row>
    <row r="4" spans="2:13" ht="12.75">
      <c r="B4" s="19" t="s">
        <v>494</v>
      </c>
      <c r="C4" s="38" t="s">
        <v>352</v>
      </c>
      <c r="D4" s="12"/>
      <c r="G4" s="5"/>
      <c r="H4" s="5"/>
      <c r="I4" s="5"/>
      <c r="J4" s="5"/>
      <c r="K4" s="5"/>
      <c r="L4" s="5"/>
      <c r="M4" s="5"/>
    </row>
    <row r="5" spans="2:13" ht="13.5" thickBot="1">
      <c r="B5" s="19" t="s">
        <v>26</v>
      </c>
      <c r="C5" s="1">
        <v>2000</v>
      </c>
      <c r="D5" s="12"/>
      <c r="G5" s="5"/>
      <c r="H5" s="5"/>
      <c r="I5" s="5"/>
      <c r="J5" s="5"/>
      <c r="K5" s="5"/>
      <c r="L5" s="5"/>
      <c r="M5" s="5"/>
    </row>
    <row r="6" spans="2:19" ht="13.5" thickBot="1">
      <c r="B6" s="5"/>
      <c r="G6" s="5"/>
      <c r="H6" s="5"/>
      <c r="I6" s="5"/>
      <c r="J6" s="5"/>
      <c r="K6" s="5"/>
      <c r="L6" s="5"/>
      <c r="M6" s="5"/>
      <c r="O6" s="84"/>
      <c r="P6" s="84"/>
      <c r="Q6" s="84"/>
      <c r="R6" s="84"/>
      <c r="S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35" t="s">
        <v>10</v>
      </c>
      <c r="H8" s="35" t="s">
        <v>12</v>
      </c>
      <c r="I8" s="35" t="s">
        <v>72</v>
      </c>
      <c r="J8" s="4" t="s">
        <v>22</v>
      </c>
      <c r="K8" s="4" t="s">
        <v>225</v>
      </c>
      <c r="L8" s="4" t="s">
        <v>524</v>
      </c>
      <c r="M8" s="4" t="s">
        <v>24</v>
      </c>
      <c r="N8" s="4" t="s">
        <v>14</v>
      </c>
      <c r="O8" s="8" t="s">
        <v>215</v>
      </c>
      <c r="P8" s="8" t="s">
        <v>16</v>
      </c>
      <c r="Q8" s="8" t="s">
        <v>18</v>
      </c>
      <c r="R8" s="8" t="s">
        <v>18</v>
      </c>
      <c r="S8" s="8" t="s">
        <v>21</v>
      </c>
    </row>
    <row r="9" spans="2:19" ht="13.5" thickTop="1">
      <c r="B9" s="6">
        <f>1</f>
        <v>1</v>
      </c>
      <c r="C9" s="22" t="s">
        <v>124</v>
      </c>
      <c r="D9" s="22" t="s">
        <v>124</v>
      </c>
      <c r="E9" s="3" t="s">
        <v>70</v>
      </c>
      <c r="F9" s="3" t="s">
        <v>7</v>
      </c>
      <c r="G9" s="22" t="s">
        <v>176</v>
      </c>
      <c r="H9" s="23">
        <v>1</v>
      </c>
      <c r="I9" s="23" t="b">
        <v>0</v>
      </c>
      <c r="J9" s="34"/>
      <c r="K9" s="34"/>
      <c r="L9" s="34"/>
      <c r="M9" s="3"/>
      <c r="N9" s="3"/>
      <c r="O9" s="3"/>
      <c r="P9" s="3" t="s">
        <v>207</v>
      </c>
      <c r="Q9" s="9"/>
      <c r="R9" s="3"/>
      <c r="S9" s="3"/>
    </row>
    <row r="10" spans="2:19" ht="12.75">
      <c r="B10" s="6">
        <f>B9+10</f>
        <v>11</v>
      </c>
      <c r="C10" s="22" t="s">
        <v>124</v>
      </c>
      <c r="D10" s="22" t="s">
        <v>124</v>
      </c>
      <c r="E10" s="3" t="s">
        <v>70</v>
      </c>
      <c r="F10" s="3" t="s">
        <v>7</v>
      </c>
      <c r="G10" s="22" t="s">
        <v>177</v>
      </c>
      <c r="H10" s="23">
        <v>1</v>
      </c>
      <c r="I10" s="23" t="b">
        <v>0</v>
      </c>
      <c r="J10" s="34"/>
      <c r="K10" s="34"/>
      <c r="L10" s="34"/>
      <c r="M10" s="3"/>
      <c r="N10" s="3"/>
      <c r="O10" s="3"/>
      <c r="P10" s="3" t="s">
        <v>207</v>
      </c>
      <c r="Q10" s="9"/>
      <c r="R10" s="3"/>
      <c r="S10" s="3"/>
    </row>
    <row r="11" spans="2:19" ht="12.75">
      <c r="B11" s="6">
        <f>B10+10</f>
        <v>21</v>
      </c>
      <c r="C11" s="22" t="s">
        <v>125</v>
      </c>
      <c r="D11" s="22" t="s">
        <v>125</v>
      </c>
      <c r="E11" s="3" t="s">
        <v>70</v>
      </c>
      <c r="F11" s="3" t="s">
        <v>7</v>
      </c>
      <c r="G11" s="22" t="s">
        <v>219</v>
      </c>
      <c r="H11" s="23">
        <v>0</v>
      </c>
      <c r="I11" s="23" t="b">
        <v>0</v>
      </c>
      <c r="J11" s="34"/>
      <c r="K11" s="34"/>
      <c r="L11" s="34"/>
      <c r="M11" s="3"/>
      <c r="N11" s="3"/>
      <c r="O11" s="3"/>
      <c r="P11" s="3" t="s">
        <v>207</v>
      </c>
      <c r="Q11" s="9"/>
      <c r="R11" s="3"/>
      <c r="S11" s="3"/>
    </row>
    <row r="12" spans="2:19" ht="12.75">
      <c r="B12" s="6">
        <f>B11+10</f>
        <v>31</v>
      </c>
      <c r="C12" s="22" t="s">
        <v>127</v>
      </c>
      <c r="D12" s="22" t="s">
        <v>60</v>
      </c>
      <c r="E12" s="3" t="s">
        <v>70</v>
      </c>
      <c r="F12" s="3" t="s">
        <v>7</v>
      </c>
      <c r="G12" s="22" t="s">
        <v>176</v>
      </c>
      <c r="H12" s="23">
        <v>1</v>
      </c>
      <c r="I12" s="23" t="b">
        <v>0</v>
      </c>
      <c r="J12" s="34"/>
      <c r="K12" s="34"/>
      <c r="L12" s="34"/>
      <c r="M12" s="3"/>
      <c r="N12" s="3"/>
      <c r="O12" s="3"/>
      <c r="P12" s="3" t="s">
        <v>207</v>
      </c>
      <c r="Q12" s="9"/>
      <c r="R12" s="3"/>
      <c r="S12" s="3"/>
    </row>
    <row r="13" spans="2:19" ht="12.75">
      <c r="B13" s="6">
        <f>B12+10</f>
        <v>41</v>
      </c>
      <c r="C13" s="22" t="s">
        <v>127</v>
      </c>
      <c r="D13" s="22" t="s">
        <v>60</v>
      </c>
      <c r="E13" s="3" t="s">
        <v>70</v>
      </c>
      <c r="F13" s="3" t="s">
        <v>7</v>
      </c>
      <c r="G13" s="22" t="s">
        <v>177</v>
      </c>
      <c r="H13" s="23">
        <v>1</v>
      </c>
      <c r="I13" s="23" t="b">
        <v>0</v>
      </c>
      <c r="J13" s="34"/>
      <c r="K13" s="34"/>
      <c r="L13" s="34"/>
      <c r="M13" s="3"/>
      <c r="N13" s="3"/>
      <c r="O13" s="3"/>
      <c r="P13" s="3" t="s">
        <v>207</v>
      </c>
      <c r="Q13" s="9"/>
      <c r="R13" s="3"/>
      <c r="S13" s="3"/>
    </row>
    <row r="14" spans="2:19" ht="12.75">
      <c r="B14" s="6">
        <f>B13+10</f>
        <v>51</v>
      </c>
      <c r="C14" s="22" t="s">
        <v>128</v>
      </c>
      <c r="D14" s="22" t="s">
        <v>129</v>
      </c>
      <c r="E14" s="3" t="s">
        <v>70</v>
      </c>
      <c r="F14" s="3" t="s">
        <v>7</v>
      </c>
      <c r="G14" s="22" t="s">
        <v>166</v>
      </c>
      <c r="H14" s="23">
        <v>0</v>
      </c>
      <c r="I14" s="23" t="b">
        <v>0</v>
      </c>
      <c r="J14" s="34"/>
      <c r="K14" s="34"/>
      <c r="L14" s="34"/>
      <c r="M14" s="3"/>
      <c r="N14" s="3"/>
      <c r="O14" s="3"/>
      <c r="P14" s="3" t="s">
        <v>207</v>
      </c>
      <c r="Q14" s="9"/>
      <c r="R14" s="3"/>
      <c r="S14" s="3"/>
    </row>
    <row r="15" spans="2:19" ht="12.75">
      <c r="B15" s="6">
        <f aca="true" t="shared" si="0" ref="B15:B32">B14+10</f>
        <v>61</v>
      </c>
      <c r="C15" s="22" t="s">
        <v>130</v>
      </c>
      <c r="D15" s="22" t="s">
        <v>131</v>
      </c>
      <c r="E15" s="3" t="s">
        <v>70</v>
      </c>
      <c r="F15" s="3" t="s">
        <v>7</v>
      </c>
      <c r="G15" s="22" t="s">
        <v>176</v>
      </c>
      <c r="H15" s="23">
        <v>1</v>
      </c>
      <c r="I15" s="23" t="b">
        <v>0</v>
      </c>
      <c r="J15" s="34"/>
      <c r="K15" s="34"/>
      <c r="L15" s="34"/>
      <c r="M15" s="3"/>
      <c r="N15" s="3"/>
      <c r="O15" s="3"/>
      <c r="P15" s="3" t="s">
        <v>207</v>
      </c>
      <c r="Q15" s="9"/>
      <c r="R15" s="3"/>
      <c r="S15" s="3"/>
    </row>
    <row r="16" spans="2:19" ht="12.75">
      <c r="B16" s="6">
        <f t="shared" si="0"/>
        <v>71</v>
      </c>
      <c r="C16" s="22" t="s">
        <v>130</v>
      </c>
      <c r="D16" s="22" t="s">
        <v>131</v>
      </c>
      <c r="E16" s="3" t="s">
        <v>70</v>
      </c>
      <c r="F16" s="3" t="s">
        <v>7</v>
      </c>
      <c r="G16" s="22" t="s">
        <v>177</v>
      </c>
      <c r="H16" s="23">
        <v>1</v>
      </c>
      <c r="I16" s="23" t="b">
        <v>0</v>
      </c>
      <c r="J16" s="34"/>
      <c r="K16" s="34"/>
      <c r="L16" s="34"/>
      <c r="M16" s="3"/>
      <c r="N16" s="3"/>
      <c r="O16" s="3"/>
      <c r="P16" s="3" t="s">
        <v>207</v>
      </c>
      <c r="Q16" s="9"/>
      <c r="R16" s="3"/>
      <c r="S16" s="3"/>
    </row>
    <row r="17" spans="2:19" ht="12.75">
      <c r="B17" s="6">
        <f t="shared" si="0"/>
        <v>81</v>
      </c>
      <c r="C17" s="22" t="s">
        <v>132</v>
      </c>
      <c r="D17" s="22" t="s">
        <v>133</v>
      </c>
      <c r="E17" s="3" t="s">
        <v>70</v>
      </c>
      <c r="F17" s="3" t="s">
        <v>7</v>
      </c>
      <c r="G17" s="22" t="s">
        <v>166</v>
      </c>
      <c r="H17" s="23">
        <v>0</v>
      </c>
      <c r="I17" s="23" t="b">
        <v>0</v>
      </c>
      <c r="J17" s="34"/>
      <c r="K17" s="34"/>
      <c r="L17" s="34"/>
      <c r="M17" s="3"/>
      <c r="N17" s="3"/>
      <c r="O17" s="3"/>
      <c r="P17" s="3" t="s">
        <v>207</v>
      </c>
      <c r="Q17" s="9"/>
      <c r="R17" s="3"/>
      <c r="S17" s="3"/>
    </row>
    <row r="18" spans="2:19" ht="12.75">
      <c r="B18" s="6">
        <f t="shared" si="0"/>
        <v>91</v>
      </c>
      <c r="C18" s="22" t="s">
        <v>134</v>
      </c>
      <c r="D18" s="22" t="s">
        <v>135</v>
      </c>
      <c r="E18" s="3" t="s">
        <v>70</v>
      </c>
      <c r="F18" s="3" t="s">
        <v>7</v>
      </c>
      <c r="G18" s="22" t="s">
        <v>176</v>
      </c>
      <c r="H18" s="23">
        <v>1</v>
      </c>
      <c r="I18" s="23" t="b">
        <v>0</v>
      </c>
      <c r="J18" s="34"/>
      <c r="K18" s="34"/>
      <c r="L18" s="34"/>
      <c r="M18" s="3"/>
      <c r="N18" s="3"/>
      <c r="O18" s="3"/>
      <c r="P18" s="3" t="s">
        <v>207</v>
      </c>
      <c r="Q18" s="9"/>
      <c r="R18" s="3"/>
      <c r="S18" s="3"/>
    </row>
    <row r="19" spans="2:19" ht="12.75">
      <c r="B19" s="6">
        <f t="shared" si="0"/>
        <v>101</v>
      </c>
      <c r="C19" s="22" t="s">
        <v>134</v>
      </c>
      <c r="D19" s="22" t="s">
        <v>135</v>
      </c>
      <c r="E19" s="3" t="s">
        <v>70</v>
      </c>
      <c r="F19" s="3" t="s">
        <v>7</v>
      </c>
      <c r="G19" s="22" t="s">
        <v>177</v>
      </c>
      <c r="H19" s="23">
        <v>1</v>
      </c>
      <c r="I19" s="23" t="b">
        <v>0</v>
      </c>
      <c r="J19" s="34"/>
      <c r="K19" s="34"/>
      <c r="L19" s="34"/>
      <c r="M19" s="3"/>
      <c r="N19" s="3"/>
      <c r="O19" s="3"/>
      <c r="P19" s="3" t="s">
        <v>207</v>
      </c>
      <c r="Q19" s="9"/>
      <c r="R19" s="3"/>
      <c r="S19" s="3"/>
    </row>
    <row r="20" spans="2:19" ht="13.5" customHeight="1">
      <c r="B20" s="6">
        <f t="shared" si="0"/>
        <v>111</v>
      </c>
      <c r="C20" s="22" t="s">
        <v>136</v>
      </c>
      <c r="D20" s="22" t="s">
        <v>137</v>
      </c>
      <c r="E20" s="3" t="s">
        <v>70</v>
      </c>
      <c r="F20" s="3" t="s">
        <v>7</v>
      </c>
      <c r="G20" s="22" t="s">
        <v>166</v>
      </c>
      <c r="H20" s="23">
        <v>0</v>
      </c>
      <c r="I20" s="23" t="b">
        <v>0</v>
      </c>
      <c r="J20" s="34"/>
      <c r="K20" s="34"/>
      <c r="L20" s="34"/>
      <c r="M20" s="3"/>
      <c r="N20" s="3"/>
      <c r="O20" s="3"/>
      <c r="P20" s="3" t="s">
        <v>207</v>
      </c>
      <c r="Q20" s="9"/>
      <c r="R20" s="3"/>
      <c r="S20" s="3"/>
    </row>
    <row r="21" spans="2:19" ht="12.75">
      <c r="B21" s="6">
        <f t="shared" si="0"/>
        <v>121</v>
      </c>
      <c r="C21" s="22" t="s">
        <v>138</v>
      </c>
      <c r="D21" s="22" t="s">
        <v>68</v>
      </c>
      <c r="E21" s="3" t="s">
        <v>70</v>
      </c>
      <c r="F21" s="3" t="s">
        <v>7</v>
      </c>
      <c r="G21" s="22" t="s">
        <v>176</v>
      </c>
      <c r="H21" s="23">
        <v>1</v>
      </c>
      <c r="I21" s="23" t="b">
        <v>0</v>
      </c>
      <c r="J21" s="34"/>
      <c r="K21" s="34"/>
      <c r="L21" s="34"/>
      <c r="M21" s="3"/>
      <c r="N21" s="3"/>
      <c r="O21" s="3"/>
      <c r="P21" s="3" t="s">
        <v>207</v>
      </c>
      <c r="Q21" s="9"/>
      <c r="R21" s="3"/>
      <c r="S21" s="3"/>
    </row>
    <row r="22" spans="2:19" ht="12.75">
      <c r="B22" s="6">
        <f t="shared" si="0"/>
        <v>131</v>
      </c>
      <c r="C22" s="22" t="s">
        <v>139</v>
      </c>
      <c r="D22" s="22" t="s">
        <v>140</v>
      </c>
      <c r="E22" s="3" t="s">
        <v>70</v>
      </c>
      <c r="F22" s="3" t="s">
        <v>7</v>
      </c>
      <c r="G22" s="22" t="s">
        <v>166</v>
      </c>
      <c r="H22" s="23">
        <v>0</v>
      </c>
      <c r="I22" s="23" t="b">
        <v>0</v>
      </c>
      <c r="J22" s="34"/>
      <c r="K22" s="34"/>
      <c r="L22" s="34"/>
      <c r="M22" s="3"/>
      <c r="N22" s="3"/>
      <c r="O22" s="3"/>
      <c r="P22" s="3" t="s">
        <v>207</v>
      </c>
      <c r="Q22" s="9"/>
      <c r="R22" s="3"/>
      <c r="S22" s="3"/>
    </row>
    <row r="23" spans="2:19" ht="12.75">
      <c r="B23" s="6">
        <f t="shared" si="0"/>
        <v>141</v>
      </c>
      <c r="C23" s="22" t="s">
        <v>141</v>
      </c>
      <c r="D23" s="22" t="s">
        <v>142</v>
      </c>
      <c r="E23" s="3" t="s">
        <v>70</v>
      </c>
      <c r="F23" s="3" t="s">
        <v>7</v>
      </c>
      <c r="G23" s="22" t="s">
        <v>177</v>
      </c>
      <c r="H23" s="23">
        <v>1</v>
      </c>
      <c r="I23" s="23" t="b">
        <v>0</v>
      </c>
      <c r="J23" s="34"/>
      <c r="K23" s="34"/>
      <c r="L23" s="34"/>
      <c r="M23" s="3"/>
      <c r="N23" s="3"/>
      <c r="O23" s="3"/>
      <c r="P23" s="3" t="s">
        <v>207</v>
      </c>
      <c r="Q23" s="9"/>
      <c r="R23" s="3"/>
      <c r="S23" s="3"/>
    </row>
    <row r="24" spans="2:19" ht="12.75">
      <c r="B24" s="6">
        <f t="shared" si="0"/>
        <v>151</v>
      </c>
      <c r="C24" s="22" t="s">
        <v>141</v>
      </c>
      <c r="D24" s="22" t="s">
        <v>143</v>
      </c>
      <c r="E24" s="3" t="s">
        <v>70</v>
      </c>
      <c r="F24" s="3" t="s">
        <v>7</v>
      </c>
      <c r="G24" s="22" t="s">
        <v>166</v>
      </c>
      <c r="H24" s="23">
        <v>0</v>
      </c>
      <c r="I24" s="23" t="b">
        <v>0</v>
      </c>
      <c r="J24" s="34"/>
      <c r="K24" s="34"/>
      <c r="L24" s="34"/>
      <c r="M24" s="3"/>
      <c r="N24" s="3"/>
      <c r="O24" s="3"/>
      <c r="P24" s="3" t="s">
        <v>207</v>
      </c>
      <c r="Q24" s="9"/>
      <c r="R24" s="3"/>
      <c r="S24" s="3"/>
    </row>
    <row r="25" spans="2:19" ht="12.75">
      <c r="B25" s="6">
        <f t="shared" si="0"/>
        <v>161</v>
      </c>
      <c r="C25" s="22" t="s">
        <v>144</v>
      </c>
      <c r="D25" s="22" t="s">
        <v>145</v>
      </c>
      <c r="E25" s="3" t="s">
        <v>70</v>
      </c>
      <c r="F25" s="3" t="s">
        <v>7</v>
      </c>
      <c r="G25" s="22" t="s">
        <v>177</v>
      </c>
      <c r="H25" s="23">
        <v>1</v>
      </c>
      <c r="I25" s="23" t="b">
        <v>0</v>
      </c>
      <c r="J25" s="34"/>
      <c r="K25" s="34"/>
      <c r="L25" s="34"/>
      <c r="M25" s="3"/>
      <c r="N25" s="3"/>
      <c r="O25" s="3"/>
      <c r="P25" s="3" t="s">
        <v>207</v>
      </c>
      <c r="Q25" s="9"/>
      <c r="R25" s="3"/>
      <c r="S25" s="3"/>
    </row>
    <row r="26" spans="2:19" ht="12.75">
      <c r="B26" s="6">
        <f t="shared" si="0"/>
        <v>171</v>
      </c>
      <c r="C26" s="22" t="s">
        <v>146</v>
      </c>
      <c r="D26" s="22" t="s">
        <v>147</v>
      </c>
      <c r="E26" s="3" t="s">
        <v>70</v>
      </c>
      <c r="F26" s="3" t="s">
        <v>7</v>
      </c>
      <c r="G26" s="22" t="s">
        <v>166</v>
      </c>
      <c r="H26" s="23">
        <v>0</v>
      </c>
      <c r="I26" s="23" t="b">
        <v>0</v>
      </c>
      <c r="J26" s="34"/>
      <c r="K26" s="34"/>
      <c r="L26" s="34"/>
      <c r="M26" s="3"/>
      <c r="N26" s="3"/>
      <c r="O26" s="3"/>
      <c r="P26" s="3" t="s">
        <v>207</v>
      </c>
      <c r="Q26" s="9"/>
      <c r="R26" s="3"/>
      <c r="S26" s="3"/>
    </row>
    <row r="27" spans="2:19" ht="12.75">
      <c r="B27" s="6">
        <f t="shared" si="0"/>
        <v>181</v>
      </c>
      <c r="C27" s="22" t="s">
        <v>148</v>
      </c>
      <c r="D27" s="22" t="s">
        <v>149</v>
      </c>
      <c r="E27" s="3" t="s">
        <v>70</v>
      </c>
      <c r="F27" s="3" t="s">
        <v>7</v>
      </c>
      <c r="G27" s="22" t="s">
        <v>176</v>
      </c>
      <c r="H27" s="23">
        <v>1</v>
      </c>
      <c r="I27" s="23" t="b">
        <v>0</v>
      </c>
      <c r="J27" s="34"/>
      <c r="K27" s="34"/>
      <c r="L27" s="34"/>
      <c r="M27" s="3"/>
      <c r="N27" s="3"/>
      <c r="O27" s="3"/>
      <c r="P27" s="3" t="s">
        <v>207</v>
      </c>
      <c r="Q27" s="9"/>
      <c r="R27" s="3"/>
      <c r="S27" s="3"/>
    </row>
    <row r="28" spans="2:19" ht="12.75">
      <c r="B28" s="6">
        <f t="shared" si="0"/>
        <v>191</v>
      </c>
      <c r="C28" s="22" t="s">
        <v>150</v>
      </c>
      <c r="D28" s="22" t="s">
        <v>151</v>
      </c>
      <c r="E28" s="3" t="s">
        <v>70</v>
      </c>
      <c r="F28" s="3" t="s">
        <v>7</v>
      </c>
      <c r="G28" s="22" t="s">
        <v>166</v>
      </c>
      <c r="H28" s="23">
        <v>0</v>
      </c>
      <c r="I28" s="23" t="b">
        <v>0</v>
      </c>
      <c r="J28" s="34"/>
      <c r="K28" s="34"/>
      <c r="L28" s="34"/>
      <c r="M28" s="3"/>
      <c r="N28" s="3"/>
      <c r="O28" s="3"/>
      <c r="P28" s="3" t="s">
        <v>207</v>
      </c>
      <c r="Q28" s="9"/>
      <c r="R28" s="3"/>
      <c r="S28" s="3"/>
    </row>
    <row r="29" spans="2:19" ht="12.75">
      <c r="B29" s="6">
        <f t="shared" si="0"/>
        <v>201</v>
      </c>
      <c r="C29" s="22" t="s">
        <v>152</v>
      </c>
      <c r="D29" s="22" t="s">
        <v>153</v>
      </c>
      <c r="E29" s="3" t="s">
        <v>70</v>
      </c>
      <c r="F29" s="3" t="s">
        <v>7</v>
      </c>
      <c r="G29" s="22" t="s">
        <v>177</v>
      </c>
      <c r="H29" s="23">
        <v>1</v>
      </c>
      <c r="I29" s="23" t="b">
        <v>0</v>
      </c>
      <c r="J29" s="34"/>
      <c r="K29" s="34"/>
      <c r="L29" s="34"/>
      <c r="M29" s="3"/>
      <c r="N29" s="3"/>
      <c r="O29" s="3"/>
      <c r="P29" s="3" t="s">
        <v>207</v>
      </c>
      <c r="Q29" s="9"/>
      <c r="R29" s="3"/>
      <c r="S29" s="3"/>
    </row>
    <row r="30" spans="2:19" ht="12.75">
      <c r="B30" s="6">
        <f t="shared" si="0"/>
        <v>211</v>
      </c>
      <c r="C30" s="22" t="s">
        <v>154</v>
      </c>
      <c r="D30" s="22" t="s">
        <v>155</v>
      </c>
      <c r="E30" s="3" t="s">
        <v>70</v>
      </c>
      <c r="F30" s="3" t="s">
        <v>7</v>
      </c>
      <c r="G30" s="22" t="s">
        <v>166</v>
      </c>
      <c r="H30" s="23">
        <v>0</v>
      </c>
      <c r="I30" s="23" t="b">
        <v>0</v>
      </c>
      <c r="J30" s="34"/>
      <c r="K30" s="34"/>
      <c r="L30" s="34"/>
      <c r="M30" s="3"/>
      <c r="N30" s="3"/>
      <c r="O30" s="3"/>
      <c r="P30" s="3" t="s">
        <v>207</v>
      </c>
      <c r="Q30" s="9"/>
      <c r="R30" s="3"/>
      <c r="S30" s="3"/>
    </row>
    <row r="31" spans="2:19" ht="12.75">
      <c r="B31" s="6">
        <f t="shared" si="0"/>
        <v>221</v>
      </c>
      <c r="C31" s="22" t="s">
        <v>156</v>
      </c>
      <c r="D31" s="22" t="s">
        <v>157</v>
      </c>
      <c r="E31" s="3" t="s">
        <v>70</v>
      </c>
      <c r="F31" s="3" t="s">
        <v>7</v>
      </c>
      <c r="G31" s="22" t="s">
        <v>177</v>
      </c>
      <c r="H31" s="23">
        <v>1</v>
      </c>
      <c r="I31" s="23" t="b">
        <v>0</v>
      </c>
      <c r="J31" s="34"/>
      <c r="K31" s="34"/>
      <c r="L31" s="34"/>
      <c r="M31" s="3"/>
      <c r="N31" s="3"/>
      <c r="O31" s="3"/>
      <c r="P31" s="3" t="s">
        <v>207</v>
      </c>
      <c r="Q31" s="9"/>
      <c r="R31" s="3"/>
      <c r="S31" s="3"/>
    </row>
    <row r="32" spans="2:19" ht="12.75">
      <c r="B32" s="6">
        <f t="shared" si="0"/>
        <v>231</v>
      </c>
      <c r="C32" s="22" t="s">
        <v>158</v>
      </c>
      <c r="D32" s="22" t="s">
        <v>159</v>
      </c>
      <c r="E32" s="3" t="s">
        <v>70</v>
      </c>
      <c r="F32" s="3" t="s">
        <v>7</v>
      </c>
      <c r="G32" s="22" t="s">
        <v>166</v>
      </c>
      <c r="H32" s="23">
        <v>0</v>
      </c>
      <c r="I32" s="23" t="b">
        <v>0</v>
      </c>
      <c r="J32" s="34"/>
      <c r="K32" s="34"/>
      <c r="L32" s="34"/>
      <c r="M32" s="3"/>
      <c r="N32" s="3"/>
      <c r="O32" s="3"/>
      <c r="P32" s="3" t="s">
        <v>207</v>
      </c>
      <c r="Q32" s="9"/>
      <c r="R32" s="3"/>
      <c r="S32" s="3"/>
    </row>
    <row r="33" spans="2:19" ht="12.75">
      <c r="B33" s="6"/>
      <c r="C33" s="22"/>
      <c r="D33" s="22"/>
      <c r="E33" s="3"/>
      <c r="F33" s="3"/>
      <c r="G33" s="22"/>
      <c r="H33" s="23"/>
      <c r="I33" s="23"/>
      <c r="J33" s="34"/>
      <c r="K33" s="34"/>
      <c r="L33" s="34"/>
      <c r="M33" s="3"/>
      <c r="N33" s="3"/>
      <c r="O33" s="3"/>
      <c r="P33" s="3" t="s">
        <v>207</v>
      </c>
      <c r="Q33" s="9"/>
      <c r="R33" s="3"/>
      <c r="S33" s="3"/>
    </row>
    <row r="34" spans="2:19" ht="12.75">
      <c r="B34" s="6"/>
      <c r="C34" s="22"/>
      <c r="D34" s="22"/>
      <c r="E34" s="3"/>
      <c r="F34" s="3"/>
      <c r="G34" s="22"/>
      <c r="H34" s="23"/>
      <c r="I34" s="23"/>
      <c r="J34" s="34"/>
      <c r="K34" s="34"/>
      <c r="L34" s="34"/>
      <c r="M34" s="3"/>
      <c r="N34" s="3"/>
      <c r="O34" s="3"/>
      <c r="P34" s="3" t="s">
        <v>207</v>
      </c>
      <c r="Q34" s="9"/>
      <c r="R34" s="3"/>
      <c r="S34" s="3"/>
    </row>
    <row r="35" spans="2:19" ht="12.75">
      <c r="B35" s="6"/>
      <c r="C35" s="22"/>
      <c r="D35" s="22"/>
      <c r="E35" s="3"/>
      <c r="F35" s="3"/>
      <c r="G35" s="22"/>
      <c r="H35" s="23"/>
      <c r="I35" s="23"/>
      <c r="J35" s="34"/>
      <c r="K35" s="34"/>
      <c r="L35" s="34"/>
      <c r="M35" s="3"/>
      <c r="N35" s="3"/>
      <c r="O35" s="3"/>
      <c r="P35" s="3" t="s">
        <v>207</v>
      </c>
      <c r="Q35" s="9"/>
      <c r="R35" s="3"/>
      <c r="S35" s="3"/>
    </row>
    <row r="36" spans="2:19" ht="12.75">
      <c r="B36" s="6"/>
      <c r="C36" s="22"/>
      <c r="D36" s="22"/>
      <c r="E36" s="3"/>
      <c r="F36" s="3"/>
      <c r="G36" s="22"/>
      <c r="H36" s="23"/>
      <c r="I36" s="23"/>
      <c r="J36" s="3"/>
      <c r="K36" s="3"/>
      <c r="L36" s="3"/>
      <c r="M36" s="3"/>
      <c r="N36" s="3"/>
      <c r="O36" s="3"/>
      <c r="P36" s="3" t="s">
        <v>207</v>
      </c>
      <c r="Q36" s="9"/>
      <c r="R36" s="3"/>
      <c r="S36" s="3"/>
    </row>
    <row r="37" spans="2:19" ht="12.75">
      <c r="B37" s="6"/>
      <c r="C37" s="22"/>
      <c r="D37" s="22"/>
      <c r="E37" s="3"/>
      <c r="F37" s="3"/>
      <c r="G37" s="22"/>
      <c r="H37" s="23"/>
      <c r="I37" s="23"/>
      <c r="J37" s="3"/>
      <c r="K37" s="3"/>
      <c r="L37" s="3"/>
      <c r="M37" s="3"/>
      <c r="N37" s="3"/>
      <c r="O37" s="3"/>
      <c r="P37" s="3" t="s">
        <v>207</v>
      </c>
      <c r="Q37" s="9"/>
      <c r="R37" s="3"/>
      <c r="S37" s="3"/>
    </row>
    <row r="38" spans="2:19" ht="12.75">
      <c r="B38" s="6"/>
      <c r="C38" s="22"/>
      <c r="D38" s="22"/>
      <c r="E38" s="3"/>
      <c r="F38" s="3"/>
      <c r="G38" s="22"/>
      <c r="H38" s="23"/>
      <c r="I38" s="23"/>
      <c r="J38" s="3"/>
      <c r="K38" s="3"/>
      <c r="L38" s="3"/>
      <c r="M38" s="3"/>
      <c r="N38" s="3"/>
      <c r="O38" s="3"/>
      <c r="P38" s="3" t="s">
        <v>207</v>
      </c>
      <c r="Q38" s="9"/>
      <c r="R38" s="3"/>
      <c r="S38" s="3"/>
    </row>
    <row r="39" spans="2:19" ht="12.75">
      <c r="B39" s="6"/>
      <c r="C39" s="3"/>
      <c r="D39" s="3"/>
      <c r="E39" s="3"/>
      <c r="F39" s="3"/>
      <c r="G39" s="30"/>
      <c r="H39" s="31"/>
      <c r="I39" s="31"/>
      <c r="J39" s="3"/>
      <c r="K39" s="3"/>
      <c r="L39" s="3"/>
      <c r="M39" s="3"/>
      <c r="N39" s="3"/>
      <c r="O39" s="3"/>
      <c r="P39" s="9"/>
      <c r="Q39" s="9"/>
      <c r="R39" s="3"/>
      <c r="S39" s="3"/>
    </row>
    <row r="40" spans="2:19" ht="12.75">
      <c r="B40" s="6"/>
      <c r="C40" s="3"/>
      <c r="D40" s="3"/>
      <c r="E40" s="3"/>
      <c r="F40" s="3"/>
      <c r="G40" s="30"/>
      <c r="H40" s="31"/>
      <c r="I40" s="31"/>
      <c r="J40" s="29"/>
      <c r="K40" s="29"/>
      <c r="L40" s="29"/>
      <c r="M40" s="3"/>
      <c r="N40" s="3"/>
      <c r="O40" s="3"/>
      <c r="P40" s="9"/>
      <c r="Q40" s="9"/>
      <c r="R40" s="3"/>
      <c r="S40" s="3"/>
    </row>
    <row r="41" spans="2:19" ht="12.75">
      <c r="B41" s="6"/>
      <c r="C41" s="3"/>
      <c r="D41" s="3"/>
      <c r="E41" s="3"/>
      <c r="F41" s="3"/>
      <c r="G41" s="30"/>
      <c r="H41" s="31"/>
      <c r="I41" s="31"/>
      <c r="J41" s="3"/>
      <c r="K41" s="3"/>
      <c r="L41" s="3"/>
      <c r="M41" s="3"/>
      <c r="N41" s="3"/>
      <c r="O41" s="3"/>
      <c r="P41" s="9"/>
      <c r="Q41" s="9"/>
      <c r="R41" s="3"/>
      <c r="S41" s="3"/>
    </row>
    <row r="42" spans="2:19" ht="12.75">
      <c r="B42" s="6"/>
      <c r="C42" s="3"/>
      <c r="D42" s="3"/>
      <c r="E42" s="3"/>
      <c r="F42" s="3"/>
      <c r="G42" s="30"/>
      <c r="H42" s="31"/>
      <c r="I42" s="31"/>
      <c r="J42" s="3"/>
      <c r="K42" s="3"/>
      <c r="L42" s="3"/>
      <c r="M42" s="3"/>
      <c r="N42" s="3"/>
      <c r="O42" s="3"/>
      <c r="P42" s="9"/>
      <c r="Q42" s="9"/>
      <c r="R42" s="3"/>
      <c r="S42" s="3"/>
    </row>
    <row r="43" spans="2:19" ht="12.75">
      <c r="B43" s="6"/>
      <c r="C43" s="3"/>
      <c r="D43" s="3"/>
      <c r="E43" s="3"/>
      <c r="F43" s="3"/>
      <c r="G43" s="6"/>
      <c r="H43" s="31"/>
      <c r="I43" s="31"/>
      <c r="J43" s="3"/>
      <c r="K43" s="3"/>
      <c r="L43" s="3"/>
      <c r="M43" s="3"/>
      <c r="N43" s="3"/>
      <c r="O43" s="3"/>
      <c r="P43" s="9"/>
      <c r="Q43" s="9"/>
      <c r="R43" s="3"/>
      <c r="S43" s="3"/>
    </row>
    <row r="44" spans="2:19" ht="12.75">
      <c r="B44" s="6"/>
      <c r="C44" s="3"/>
      <c r="D44" s="3"/>
      <c r="E44" s="3"/>
      <c r="F44" s="3"/>
      <c r="G44" s="30"/>
      <c r="H44" s="31"/>
      <c r="I44" s="31"/>
      <c r="J44" s="3"/>
      <c r="K44" s="3"/>
      <c r="L44" s="3"/>
      <c r="M44" s="3"/>
      <c r="N44" s="3"/>
      <c r="O44" s="3"/>
      <c r="P44" s="9"/>
      <c r="Q44" s="9"/>
      <c r="R44" s="3"/>
      <c r="S44" s="3"/>
    </row>
    <row r="45" spans="2:19" ht="12.75">
      <c r="B45" s="6"/>
      <c r="C45" s="3"/>
      <c r="D45" s="3"/>
      <c r="E45" s="3"/>
      <c r="F45" s="3"/>
      <c r="G45" s="30"/>
      <c r="H45" s="31"/>
      <c r="I45" s="31"/>
      <c r="J45" s="3"/>
      <c r="K45" s="3"/>
      <c r="L45" s="3"/>
      <c r="M45" s="3"/>
      <c r="N45" s="3"/>
      <c r="O45" s="3"/>
      <c r="P45" s="9"/>
      <c r="Q45" s="9"/>
      <c r="R45" s="3"/>
      <c r="S45" s="3"/>
    </row>
    <row r="46" spans="2:19" ht="12.75">
      <c r="B46" s="6"/>
      <c r="C46" s="3"/>
      <c r="D46" s="3"/>
      <c r="E46" s="3"/>
      <c r="F46" s="3"/>
      <c r="G46" s="30"/>
      <c r="H46" s="31"/>
      <c r="I46" s="31"/>
      <c r="J46" s="3"/>
      <c r="K46" s="3"/>
      <c r="L46" s="3"/>
      <c r="M46" s="3"/>
      <c r="N46" s="3"/>
      <c r="O46" s="3"/>
      <c r="P46" s="9"/>
      <c r="Q46" s="9"/>
      <c r="R46" s="3"/>
      <c r="S46" s="3"/>
    </row>
    <row r="47" spans="2:19" ht="12.75">
      <c r="B47" s="6"/>
      <c r="C47" s="3"/>
      <c r="D47" s="3"/>
      <c r="E47" s="3"/>
      <c r="F47" s="3"/>
      <c r="G47" s="30"/>
      <c r="H47" s="31"/>
      <c r="I47" s="31"/>
      <c r="J47" s="3"/>
      <c r="K47" s="3"/>
      <c r="L47" s="3"/>
      <c r="M47" s="3"/>
      <c r="N47" s="3"/>
      <c r="O47" s="3"/>
      <c r="P47" s="9"/>
      <c r="Q47" s="9"/>
      <c r="R47" s="3"/>
      <c r="S47" s="3"/>
    </row>
    <row r="48" spans="2:19" ht="12.75">
      <c r="B48" s="6"/>
      <c r="C48" s="3"/>
      <c r="D48" s="3"/>
      <c r="E48" s="3"/>
      <c r="F48" s="3"/>
      <c r="G48" s="6"/>
      <c r="H48" s="6"/>
      <c r="I48" s="6"/>
      <c r="J48" s="3"/>
      <c r="K48" s="3"/>
      <c r="L48" s="3"/>
      <c r="M48" s="3"/>
      <c r="N48" s="3"/>
      <c r="O48" s="3"/>
      <c r="P48" s="9"/>
      <c r="Q48" s="9"/>
      <c r="R48" s="3"/>
      <c r="S48" s="3"/>
    </row>
    <row r="49" spans="2:19" ht="12.75">
      <c r="B49" s="6"/>
      <c r="C49" s="3"/>
      <c r="D49" s="3"/>
      <c r="E49" s="3"/>
      <c r="F49" s="3"/>
      <c r="G49" s="6"/>
      <c r="H49" s="6"/>
      <c r="I49" s="6"/>
      <c r="J49" s="3"/>
      <c r="K49" s="3"/>
      <c r="L49" s="3"/>
      <c r="M49" s="3"/>
      <c r="N49" s="3"/>
      <c r="O49" s="3"/>
      <c r="P49" s="9"/>
      <c r="Q49" s="9"/>
      <c r="R49" s="3"/>
      <c r="S49" s="3"/>
    </row>
    <row r="50" spans="2:19" ht="12.75">
      <c r="B50" s="6"/>
      <c r="C50" s="3"/>
      <c r="D50" s="3"/>
      <c r="E50" s="3"/>
      <c r="F50" s="3"/>
      <c r="G50" s="6"/>
      <c r="H50" s="6"/>
      <c r="I50" s="6"/>
      <c r="J50" s="3"/>
      <c r="K50" s="3"/>
      <c r="L50" s="3"/>
      <c r="M50" s="3"/>
      <c r="N50" s="3"/>
      <c r="O50" s="3"/>
      <c r="P50" s="9"/>
      <c r="Q50" s="9"/>
      <c r="R50" s="3"/>
      <c r="S50" s="3"/>
    </row>
    <row r="51" spans="2:19" ht="12.75">
      <c r="B51" s="6"/>
      <c r="C51" s="3"/>
      <c r="D51" s="3"/>
      <c r="E51" s="3"/>
      <c r="F51" s="3"/>
      <c r="G51" s="6"/>
      <c r="H51" s="6"/>
      <c r="I51" s="6"/>
      <c r="J51" s="3"/>
      <c r="K51" s="3"/>
      <c r="L51" s="3"/>
      <c r="M51" s="3"/>
      <c r="N51" s="3"/>
      <c r="O51" s="3"/>
      <c r="P51" s="9"/>
      <c r="Q51" s="9"/>
      <c r="R51" s="3"/>
      <c r="S51" s="3"/>
    </row>
    <row r="52" spans="2:19" ht="12.75">
      <c r="B52" s="6"/>
      <c r="C52" s="3"/>
      <c r="D52" s="3"/>
      <c r="E52" s="3"/>
      <c r="F52" s="3"/>
      <c r="G52" s="6"/>
      <c r="H52" s="6"/>
      <c r="I52" s="6"/>
      <c r="J52" s="3"/>
      <c r="K52" s="3"/>
      <c r="L52" s="3"/>
      <c r="M52" s="3"/>
      <c r="N52" s="3"/>
      <c r="O52" s="3"/>
      <c r="P52" s="9"/>
      <c r="Q52" s="9"/>
      <c r="R52" s="3"/>
      <c r="S52" s="3"/>
    </row>
    <row r="53" spans="2:19" ht="12.75">
      <c r="B53" s="6"/>
      <c r="C53" s="3"/>
      <c r="D53" s="3"/>
      <c r="E53" s="3"/>
      <c r="F53" s="3"/>
      <c r="G53" s="6"/>
      <c r="H53" s="6"/>
      <c r="I53" s="6"/>
      <c r="J53" s="3"/>
      <c r="K53" s="3"/>
      <c r="L53" s="3"/>
      <c r="M53" s="3"/>
      <c r="N53" s="3"/>
      <c r="O53" s="3"/>
      <c r="P53" s="9"/>
      <c r="Q53" s="9"/>
      <c r="R53" s="3"/>
      <c r="S53" s="3"/>
    </row>
    <row r="54" spans="2:19" ht="12.75">
      <c r="B54" s="6"/>
      <c r="C54" s="3"/>
      <c r="D54" s="3"/>
      <c r="E54" s="3"/>
      <c r="F54" s="3"/>
      <c r="G54" s="6"/>
      <c r="H54" s="6"/>
      <c r="I54" s="6"/>
      <c r="J54" s="3"/>
      <c r="K54" s="3"/>
      <c r="L54" s="3"/>
      <c r="M54" s="3"/>
      <c r="N54" s="3"/>
      <c r="O54" s="3"/>
      <c r="P54" s="9"/>
      <c r="Q54" s="9"/>
      <c r="R54" s="3"/>
      <c r="S54" s="3"/>
    </row>
    <row r="55" spans="2:19" ht="12.75">
      <c r="B55" s="6"/>
      <c r="C55" s="3"/>
      <c r="D55" s="3"/>
      <c r="E55" s="3"/>
      <c r="F55" s="3"/>
      <c r="G55" s="6"/>
      <c r="H55" s="6"/>
      <c r="I55" s="6"/>
      <c r="J55" s="3"/>
      <c r="K55" s="3"/>
      <c r="L55" s="3"/>
      <c r="M55" s="3"/>
      <c r="N55" s="3"/>
      <c r="O55" s="3"/>
      <c r="P55" s="9"/>
      <c r="Q55" s="9"/>
      <c r="R55" s="3"/>
      <c r="S55" s="3"/>
    </row>
    <row r="56" spans="2:19" ht="12.75">
      <c r="B56" s="6"/>
      <c r="C56" s="3"/>
      <c r="D56" s="3"/>
      <c r="E56" s="3"/>
      <c r="F56" s="3"/>
      <c r="G56" s="6"/>
      <c r="H56" s="6"/>
      <c r="I56" s="6"/>
      <c r="J56" s="3"/>
      <c r="K56" s="3"/>
      <c r="L56" s="3"/>
      <c r="M56" s="3"/>
      <c r="N56" s="3"/>
      <c r="O56" s="3"/>
      <c r="P56" s="9"/>
      <c r="Q56" s="9"/>
      <c r="R56" s="3"/>
      <c r="S56" s="3"/>
    </row>
    <row r="57" spans="2:19" ht="12.75">
      <c r="B57" s="6"/>
      <c r="C57" s="3"/>
      <c r="D57" s="3"/>
      <c r="E57" s="3"/>
      <c r="F57" s="3"/>
      <c r="G57" s="6"/>
      <c r="H57" s="6"/>
      <c r="I57" s="6"/>
      <c r="J57" s="3"/>
      <c r="K57" s="3"/>
      <c r="L57" s="3"/>
      <c r="M57" s="3"/>
      <c r="N57" s="3"/>
      <c r="O57" s="3"/>
      <c r="P57" s="9"/>
      <c r="Q57" s="9"/>
      <c r="R57" s="3"/>
      <c r="S57" s="3"/>
    </row>
    <row r="58" spans="2:19" ht="12.75">
      <c r="B58" s="6"/>
      <c r="C58" s="3"/>
      <c r="D58" s="3"/>
      <c r="E58" s="3"/>
      <c r="F58" s="3"/>
      <c r="G58" s="6"/>
      <c r="H58" s="6"/>
      <c r="I58" s="6"/>
      <c r="J58" s="3"/>
      <c r="K58" s="3"/>
      <c r="L58" s="3"/>
      <c r="M58" s="3"/>
      <c r="N58" s="3"/>
      <c r="O58" s="3"/>
      <c r="P58" s="9"/>
      <c r="Q58" s="9"/>
      <c r="R58" s="3"/>
      <c r="S58" s="3"/>
    </row>
    <row r="59" spans="2:19" ht="12.75">
      <c r="B59" s="6"/>
      <c r="C59" s="3"/>
      <c r="D59" s="3"/>
      <c r="E59" s="3"/>
      <c r="F59" s="3"/>
      <c r="G59" s="6"/>
      <c r="H59" s="6"/>
      <c r="I59" s="6"/>
      <c r="J59" s="3"/>
      <c r="K59" s="3"/>
      <c r="L59" s="3"/>
      <c r="M59" s="3"/>
      <c r="N59" s="3"/>
      <c r="O59" s="3"/>
      <c r="P59" s="9"/>
      <c r="Q59" s="9"/>
      <c r="R59" s="3"/>
      <c r="S59" s="3"/>
    </row>
    <row r="60" spans="2:19" ht="12.75">
      <c r="B60" s="6"/>
      <c r="C60" s="3"/>
      <c r="D60" s="3"/>
      <c r="E60" s="3"/>
      <c r="F60" s="3"/>
      <c r="G60" s="6"/>
      <c r="H60" s="6"/>
      <c r="I60" s="6"/>
      <c r="J60" s="3"/>
      <c r="K60" s="3"/>
      <c r="L60" s="3"/>
      <c r="M60" s="3"/>
      <c r="N60" s="3"/>
      <c r="O60" s="3"/>
      <c r="P60" s="9"/>
      <c r="Q60" s="9"/>
      <c r="R60" s="3"/>
      <c r="S60" s="3"/>
    </row>
    <row r="61" spans="2:19" ht="12.75">
      <c r="B61" s="6"/>
      <c r="C61" s="3"/>
      <c r="D61" s="3"/>
      <c r="E61" s="3"/>
      <c r="F61" s="3"/>
      <c r="G61" s="6"/>
      <c r="H61" s="6"/>
      <c r="I61" s="6"/>
      <c r="J61" s="3"/>
      <c r="K61" s="3"/>
      <c r="L61" s="3"/>
      <c r="M61" s="3"/>
      <c r="N61" s="3"/>
      <c r="O61" s="3"/>
      <c r="P61" s="9"/>
      <c r="Q61" s="9"/>
      <c r="R61" s="3"/>
      <c r="S61" s="3"/>
    </row>
    <row r="62" spans="2:19" ht="12.75">
      <c r="B62" s="6"/>
      <c r="C62" s="3"/>
      <c r="D62" s="3"/>
      <c r="E62" s="3"/>
      <c r="F62" s="3"/>
      <c r="G62" s="6"/>
      <c r="H62" s="6"/>
      <c r="I62" s="6"/>
      <c r="J62" s="3"/>
      <c r="K62" s="3"/>
      <c r="L62" s="3"/>
      <c r="M62" s="3"/>
      <c r="N62" s="3"/>
      <c r="O62" s="3"/>
      <c r="P62" s="9"/>
      <c r="Q62" s="9"/>
      <c r="R62" s="3"/>
      <c r="S62" s="3"/>
    </row>
    <row r="63" spans="2:19" ht="12.75">
      <c r="B63" s="6"/>
      <c r="C63" s="3"/>
      <c r="D63" s="3"/>
      <c r="E63" s="3"/>
      <c r="F63" s="3"/>
      <c r="G63" s="6"/>
      <c r="H63" s="6"/>
      <c r="I63" s="6"/>
      <c r="J63" s="3"/>
      <c r="K63" s="3"/>
      <c r="L63" s="3"/>
      <c r="M63" s="3"/>
      <c r="N63" s="3"/>
      <c r="O63" s="3"/>
      <c r="P63" s="9"/>
      <c r="Q63" s="9"/>
      <c r="R63" s="3"/>
      <c r="S63" s="3"/>
    </row>
    <row r="64" spans="2:19" ht="12.75">
      <c r="B64" s="6"/>
      <c r="C64" s="3"/>
      <c r="D64" s="3"/>
      <c r="E64" s="3"/>
      <c r="F64" s="3"/>
      <c r="G64" s="6"/>
      <c r="H64" s="6"/>
      <c r="I64" s="6"/>
      <c r="J64" s="3"/>
      <c r="K64" s="3"/>
      <c r="L64" s="3"/>
      <c r="M64" s="3"/>
      <c r="N64" s="3"/>
      <c r="O64" s="3"/>
      <c r="P64" s="9"/>
      <c r="Q64" s="9"/>
      <c r="R64" s="3"/>
      <c r="S64" s="3"/>
    </row>
    <row r="65" spans="2:19" ht="12.75">
      <c r="B65" s="6"/>
      <c r="C65" s="3"/>
      <c r="D65" s="3"/>
      <c r="E65" s="3"/>
      <c r="F65" s="3"/>
      <c r="G65" s="6"/>
      <c r="H65" s="6"/>
      <c r="I65" s="6"/>
      <c r="J65" s="3"/>
      <c r="K65" s="3"/>
      <c r="L65" s="3"/>
      <c r="M65" s="3"/>
      <c r="N65" s="3"/>
      <c r="O65" s="3"/>
      <c r="P65" s="9"/>
      <c r="Q65" s="9"/>
      <c r="R65" s="3"/>
      <c r="S65" s="3"/>
    </row>
    <row r="66" spans="2:19" ht="12.75">
      <c r="B66" s="6"/>
      <c r="C66" s="3"/>
      <c r="D66" s="3"/>
      <c r="E66" s="3"/>
      <c r="F66" s="3"/>
      <c r="G66" s="6"/>
      <c r="H66" s="6"/>
      <c r="I66" s="6"/>
      <c r="J66" s="3"/>
      <c r="K66" s="3"/>
      <c r="L66" s="3"/>
      <c r="M66" s="3"/>
      <c r="N66" s="3"/>
      <c r="O66" s="3"/>
      <c r="P66" s="9"/>
      <c r="Q66" s="9"/>
      <c r="R66" s="3"/>
      <c r="S66" s="3"/>
    </row>
    <row r="67" spans="2:19" ht="12.75">
      <c r="B67" s="6"/>
      <c r="C67" s="3"/>
      <c r="D67" s="3"/>
      <c r="E67" s="3"/>
      <c r="F67" s="3"/>
      <c r="G67" s="6"/>
      <c r="H67" s="6"/>
      <c r="I67" s="6"/>
      <c r="J67" s="3"/>
      <c r="K67" s="3"/>
      <c r="L67" s="3"/>
      <c r="M67" s="3"/>
      <c r="N67" s="3"/>
      <c r="O67" s="3"/>
      <c r="P67" s="9"/>
      <c r="Q67" s="9"/>
      <c r="R67" s="3"/>
      <c r="S67" s="3"/>
    </row>
    <row r="68" spans="2:19" ht="12.75">
      <c r="B68" s="6"/>
      <c r="C68" s="3"/>
      <c r="D68" s="3"/>
      <c r="E68" s="3"/>
      <c r="F68" s="3"/>
      <c r="G68" s="6"/>
      <c r="H68" s="6"/>
      <c r="I68" s="6"/>
      <c r="J68" s="3"/>
      <c r="K68" s="3"/>
      <c r="L68" s="3"/>
      <c r="M68" s="3"/>
      <c r="N68" s="3"/>
      <c r="O68" s="3"/>
      <c r="P68" s="9"/>
      <c r="Q68" s="9"/>
      <c r="R68" s="3"/>
      <c r="S68" s="3"/>
    </row>
    <row r="69" spans="2:19" ht="12.75">
      <c r="B69" s="6"/>
      <c r="C69" s="3"/>
      <c r="D69" s="3"/>
      <c r="E69" s="3"/>
      <c r="F69" s="3"/>
      <c r="G69" s="6"/>
      <c r="H69" s="6"/>
      <c r="I69" s="6"/>
      <c r="J69" s="3"/>
      <c r="K69" s="3"/>
      <c r="L69" s="3"/>
      <c r="M69" s="3"/>
      <c r="N69" s="3"/>
      <c r="O69" s="3"/>
      <c r="P69" s="9"/>
      <c r="Q69" s="9"/>
      <c r="R69" s="3"/>
      <c r="S69" s="3"/>
    </row>
    <row r="70" spans="2:19" ht="12.75">
      <c r="B70" s="6"/>
      <c r="C70" s="3"/>
      <c r="D70" s="3"/>
      <c r="E70" s="3"/>
      <c r="F70" s="3"/>
      <c r="G70" s="6"/>
      <c r="H70" s="6"/>
      <c r="I70" s="6"/>
      <c r="J70" s="3"/>
      <c r="K70" s="3"/>
      <c r="L70" s="3"/>
      <c r="M70" s="3"/>
      <c r="N70" s="3"/>
      <c r="O70" s="3"/>
      <c r="P70" s="9"/>
      <c r="Q70" s="9"/>
      <c r="R70" s="3"/>
      <c r="S70" s="3"/>
    </row>
    <row r="71" spans="2:19" ht="12.75">
      <c r="B71" s="6"/>
      <c r="C71" s="3"/>
      <c r="D71" s="3"/>
      <c r="E71" s="3"/>
      <c r="F71" s="3"/>
      <c r="G71" s="6"/>
      <c r="H71" s="6"/>
      <c r="I71" s="6"/>
      <c r="J71" s="3"/>
      <c r="K71" s="3"/>
      <c r="L71" s="3"/>
      <c r="M71" s="3"/>
      <c r="N71" s="3"/>
      <c r="O71" s="3"/>
      <c r="P71" s="9"/>
      <c r="Q71" s="9"/>
      <c r="R71" s="3"/>
      <c r="S71" s="3"/>
    </row>
    <row r="72" spans="2:19" ht="12.75">
      <c r="B72" s="6"/>
      <c r="C72" s="3"/>
      <c r="D72" s="3"/>
      <c r="E72" s="3"/>
      <c r="F72" s="3"/>
      <c r="G72" s="6"/>
      <c r="H72" s="6"/>
      <c r="I72" s="6"/>
      <c r="J72" s="3"/>
      <c r="K72" s="3"/>
      <c r="L72" s="3"/>
      <c r="M72" s="3"/>
      <c r="N72" s="3"/>
      <c r="O72" s="3"/>
      <c r="P72" s="9"/>
      <c r="Q72" s="9"/>
      <c r="R72" s="3"/>
      <c r="S72" s="3"/>
    </row>
    <row r="73" spans="2:19" ht="12.75">
      <c r="B73" s="6"/>
      <c r="C73" s="3"/>
      <c r="D73" s="3"/>
      <c r="E73" s="3"/>
      <c r="F73" s="3"/>
      <c r="G73" s="6"/>
      <c r="H73" s="6"/>
      <c r="I73" s="6"/>
      <c r="J73" s="3"/>
      <c r="K73" s="3"/>
      <c r="L73" s="3"/>
      <c r="M73" s="3"/>
      <c r="N73" s="3"/>
      <c r="O73" s="3"/>
      <c r="P73" s="9"/>
      <c r="Q73" s="9"/>
      <c r="R73" s="3"/>
      <c r="S73" s="3"/>
    </row>
    <row r="74" spans="2:19" ht="12.75">
      <c r="B74" s="6"/>
      <c r="C74" s="3"/>
      <c r="D74" s="3"/>
      <c r="E74" s="3"/>
      <c r="F74" s="3"/>
      <c r="G74" s="6"/>
      <c r="H74" s="6"/>
      <c r="I74" s="6"/>
      <c r="J74" s="3"/>
      <c r="K74" s="3"/>
      <c r="L74" s="3"/>
      <c r="M74" s="3"/>
      <c r="N74" s="3"/>
      <c r="O74" s="3"/>
      <c r="P74" s="9"/>
      <c r="Q74" s="9"/>
      <c r="R74" s="3"/>
      <c r="S74" s="3"/>
    </row>
    <row r="75" spans="2:19" ht="12.75">
      <c r="B75" s="6"/>
      <c r="C75" s="3"/>
      <c r="D75" s="3"/>
      <c r="E75" s="3"/>
      <c r="F75" s="3"/>
      <c r="G75" s="6"/>
      <c r="H75" s="6"/>
      <c r="I75" s="6"/>
      <c r="J75" s="3"/>
      <c r="K75" s="3"/>
      <c r="L75" s="3"/>
      <c r="M75" s="3"/>
      <c r="N75" s="3"/>
      <c r="O75" s="3"/>
      <c r="P75" s="9"/>
      <c r="Q75" s="9"/>
      <c r="R75" s="3"/>
      <c r="S75" s="3"/>
    </row>
    <row r="76" spans="2:19" ht="12.75">
      <c r="B76" s="6"/>
      <c r="C76" s="3"/>
      <c r="D76" s="3"/>
      <c r="E76" s="3"/>
      <c r="F76" s="3"/>
      <c r="G76" s="6"/>
      <c r="H76" s="6"/>
      <c r="I76" s="6"/>
      <c r="J76" s="3"/>
      <c r="K76" s="3"/>
      <c r="L76" s="3"/>
      <c r="M76" s="3"/>
      <c r="N76" s="3"/>
      <c r="O76" s="3"/>
      <c r="P76" s="9"/>
      <c r="Q76" s="9"/>
      <c r="R76" s="3"/>
      <c r="S76" s="3"/>
    </row>
    <row r="77" spans="2:19" ht="12.75">
      <c r="B77" s="6"/>
      <c r="C77" s="3"/>
      <c r="D77" s="3"/>
      <c r="E77" s="3"/>
      <c r="F77" s="3"/>
      <c r="G77" s="6"/>
      <c r="H77" s="6"/>
      <c r="I77" s="6"/>
      <c r="J77" s="3"/>
      <c r="K77" s="3"/>
      <c r="L77" s="3"/>
      <c r="M77" s="3"/>
      <c r="N77" s="3"/>
      <c r="O77" s="3"/>
      <c r="P77" s="9"/>
      <c r="Q77" s="9"/>
      <c r="R77" s="3"/>
      <c r="S77" s="3"/>
    </row>
    <row r="78" spans="2:19" ht="12.75">
      <c r="B78" s="6"/>
      <c r="C78" s="3"/>
      <c r="D78" s="3"/>
      <c r="E78" s="3"/>
      <c r="F78" s="3"/>
      <c r="G78" s="6"/>
      <c r="H78" s="6"/>
      <c r="I78" s="6"/>
      <c r="J78" s="3"/>
      <c r="K78" s="3"/>
      <c r="L78" s="3"/>
      <c r="M78" s="3"/>
      <c r="N78" s="3"/>
      <c r="O78" s="3"/>
      <c r="P78" s="9"/>
      <c r="Q78" s="9"/>
      <c r="R78" s="3"/>
      <c r="S78" s="3"/>
    </row>
    <row r="79" spans="2:19" ht="12.75">
      <c r="B79" s="6"/>
      <c r="C79" s="3"/>
      <c r="D79" s="3"/>
      <c r="E79" s="3"/>
      <c r="F79" s="3"/>
      <c r="G79" s="6"/>
      <c r="H79" s="6"/>
      <c r="I79" s="6"/>
      <c r="J79" s="3"/>
      <c r="K79" s="3"/>
      <c r="L79" s="3"/>
      <c r="M79" s="3"/>
      <c r="N79" s="3"/>
      <c r="O79" s="3"/>
      <c r="P79" s="9"/>
      <c r="Q79" s="9"/>
      <c r="R79" s="3"/>
      <c r="S79" s="3"/>
    </row>
    <row r="80" spans="2:19" ht="12.75">
      <c r="B80" s="6"/>
      <c r="C80" s="3"/>
      <c r="D80" s="3"/>
      <c r="E80" s="3"/>
      <c r="F80" s="3"/>
      <c r="G80" s="6"/>
      <c r="H80" s="6"/>
      <c r="I80" s="6"/>
      <c r="J80" s="3"/>
      <c r="K80" s="3"/>
      <c r="L80" s="3"/>
      <c r="M80" s="3"/>
      <c r="N80" s="3"/>
      <c r="O80" s="3"/>
      <c r="P80" s="9"/>
      <c r="Q80" s="9"/>
      <c r="R80" s="3"/>
      <c r="S80" s="3"/>
    </row>
    <row r="81" spans="2:19" ht="12.75">
      <c r="B81" s="6"/>
      <c r="C81" s="3"/>
      <c r="D81" s="3"/>
      <c r="E81" s="3"/>
      <c r="F81" s="3"/>
      <c r="G81" s="6"/>
      <c r="H81" s="6"/>
      <c r="I81" s="6"/>
      <c r="J81" s="3"/>
      <c r="K81" s="3"/>
      <c r="L81" s="3"/>
      <c r="M81" s="3"/>
      <c r="N81" s="3"/>
      <c r="O81" s="3"/>
      <c r="P81" s="9"/>
      <c r="Q81" s="9"/>
      <c r="R81" s="3"/>
      <c r="S81" s="3"/>
    </row>
    <row r="82" spans="2:19" ht="12.75">
      <c r="B82" s="6"/>
      <c r="C82" s="3"/>
      <c r="D82" s="3"/>
      <c r="E82" s="3"/>
      <c r="F82" s="3"/>
      <c r="G82" s="6"/>
      <c r="H82" s="6"/>
      <c r="I82" s="6"/>
      <c r="J82" s="3"/>
      <c r="K82" s="3"/>
      <c r="L82" s="3"/>
      <c r="M82" s="3"/>
      <c r="N82" s="3"/>
      <c r="O82" s="3"/>
      <c r="P82" s="9"/>
      <c r="Q82" s="9"/>
      <c r="R82" s="3"/>
      <c r="S82" s="3"/>
    </row>
    <row r="83" spans="2:19" ht="12.75">
      <c r="B83" s="6"/>
      <c r="C83" s="3"/>
      <c r="D83" s="3"/>
      <c r="E83" s="3"/>
      <c r="F83" s="3"/>
      <c r="G83" s="6"/>
      <c r="H83" s="6"/>
      <c r="I83" s="6"/>
      <c r="J83" s="3"/>
      <c r="K83" s="3"/>
      <c r="L83" s="3"/>
      <c r="M83" s="3"/>
      <c r="N83" s="3"/>
      <c r="O83" s="3"/>
      <c r="P83" s="9"/>
      <c r="Q83" s="9"/>
      <c r="R83" s="3"/>
      <c r="S83" s="3"/>
    </row>
    <row r="84" spans="2:19" ht="12.75">
      <c r="B84" s="6"/>
      <c r="C84" s="3"/>
      <c r="D84" s="3"/>
      <c r="E84" s="3"/>
      <c r="F84" s="3"/>
      <c r="G84" s="6"/>
      <c r="H84" s="6"/>
      <c r="I84" s="6"/>
      <c r="J84" s="3"/>
      <c r="K84" s="3"/>
      <c r="L84" s="3"/>
      <c r="M84" s="3"/>
      <c r="N84" s="3"/>
      <c r="O84" s="3"/>
      <c r="P84" s="9"/>
      <c r="Q84" s="9"/>
      <c r="R84" s="3"/>
      <c r="S84" s="3"/>
    </row>
    <row r="85" spans="2:19" ht="12.75">
      <c r="B85" s="6"/>
      <c r="C85" s="3"/>
      <c r="D85" s="3"/>
      <c r="E85" s="3"/>
      <c r="F85" s="3"/>
      <c r="G85" s="6"/>
      <c r="H85" s="6"/>
      <c r="I85" s="6"/>
      <c r="J85" s="3"/>
      <c r="K85" s="3"/>
      <c r="L85" s="3"/>
      <c r="M85" s="3"/>
      <c r="N85" s="3"/>
      <c r="O85" s="3"/>
      <c r="P85" s="9"/>
      <c r="Q85" s="9"/>
      <c r="R85" s="3"/>
      <c r="S85" s="3"/>
    </row>
    <row r="86" spans="2:19" ht="12.75">
      <c r="B86" s="6"/>
      <c r="C86" s="3"/>
      <c r="D86" s="3"/>
      <c r="E86" s="3"/>
      <c r="F86" s="3"/>
      <c r="G86" s="6"/>
      <c r="H86" s="6"/>
      <c r="I86" s="6"/>
      <c r="J86" s="3"/>
      <c r="K86" s="3"/>
      <c r="L86" s="3"/>
      <c r="M86" s="3"/>
      <c r="N86" s="3"/>
      <c r="O86" s="3"/>
      <c r="P86" s="9"/>
      <c r="Q86" s="9"/>
      <c r="R86" s="3"/>
      <c r="S86" s="3"/>
    </row>
    <row r="87" spans="2:19" ht="12.75">
      <c r="B87" s="6"/>
      <c r="C87" s="3"/>
      <c r="D87" s="3"/>
      <c r="E87" s="3"/>
      <c r="F87" s="3"/>
      <c r="G87" s="6"/>
      <c r="H87" s="6"/>
      <c r="I87" s="6"/>
      <c r="J87" s="3"/>
      <c r="K87" s="3"/>
      <c r="L87" s="3"/>
      <c r="M87" s="3"/>
      <c r="N87" s="3"/>
      <c r="O87" s="3"/>
      <c r="P87" s="9"/>
      <c r="Q87" s="9"/>
      <c r="R87" s="3"/>
      <c r="S87" s="3"/>
    </row>
    <row r="88" spans="2:19" ht="12.75">
      <c r="B88" s="6"/>
      <c r="C88" s="3"/>
      <c r="D88" s="3"/>
      <c r="E88" s="3"/>
      <c r="F88" s="3"/>
      <c r="G88" s="6"/>
      <c r="H88" s="6"/>
      <c r="I88" s="6"/>
      <c r="J88" s="3"/>
      <c r="K88" s="3"/>
      <c r="L88" s="3"/>
      <c r="M88" s="3"/>
      <c r="N88" s="3"/>
      <c r="O88" s="3"/>
      <c r="P88" s="9"/>
      <c r="Q88" s="9"/>
      <c r="R88" s="3"/>
      <c r="S88" s="3"/>
    </row>
    <row r="89" spans="2:19" ht="12.75">
      <c r="B89" s="6"/>
      <c r="C89" s="3"/>
      <c r="D89" s="3"/>
      <c r="E89" s="3"/>
      <c r="F89" s="3"/>
      <c r="G89" s="6"/>
      <c r="H89" s="6"/>
      <c r="I89" s="6"/>
      <c r="J89" s="3"/>
      <c r="K89" s="3"/>
      <c r="L89" s="3"/>
      <c r="M89" s="3"/>
      <c r="N89" s="3"/>
      <c r="O89" s="3"/>
      <c r="P89" s="9"/>
      <c r="Q89" s="9"/>
      <c r="R89" s="3"/>
      <c r="S89" s="3"/>
    </row>
    <row r="90" spans="2:19" ht="12.75">
      <c r="B90" s="6"/>
      <c r="C90" s="3"/>
      <c r="D90" s="3"/>
      <c r="E90" s="3"/>
      <c r="F90" s="3"/>
      <c r="G90" s="6"/>
      <c r="H90" s="6"/>
      <c r="I90" s="6"/>
      <c r="J90" s="3"/>
      <c r="K90" s="3"/>
      <c r="L90" s="3"/>
      <c r="M90" s="3"/>
      <c r="N90" s="3"/>
      <c r="O90" s="3"/>
      <c r="P90" s="9"/>
      <c r="Q90" s="9"/>
      <c r="R90" s="3"/>
      <c r="S90" s="3"/>
    </row>
    <row r="91" spans="2:19" ht="12.75">
      <c r="B91" s="6"/>
      <c r="C91" s="3"/>
      <c r="D91" s="3"/>
      <c r="E91" s="3"/>
      <c r="F91" s="3"/>
      <c r="G91" s="6"/>
      <c r="H91" s="6"/>
      <c r="I91" s="6"/>
      <c r="J91" s="3"/>
      <c r="K91" s="3"/>
      <c r="L91" s="3"/>
      <c r="M91" s="3"/>
      <c r="N91" s="3"/>
      <c r="O91" s="3"/>
      <c r="P91" s="9"/>
      <c r="Q91" s="9"/>
      <c r="R91" s="3"/>
      <c r="S91" s="3"/>
    </row>
    <row r="92" spans="2:19" ht="12.75">
      <c r="B92" s="6"/>
      <c r="C92" s="3"/>
      <c r="D92" s="3"/>
      <c r="E92" s="3"/>
      <c r="F92" s="3"/>
      <c r="G92" s="6"/>
      <c r="H92" s="6"/>
      <c r="I92" s="6"/>
      <c r="J92" s="3"/>
      <c r="K92" s="3"/>
      <c r="L92" s="3"/>
      <c r="M92" s="3"/>
      <c r="N92" s="3"/>
      <c r="O92" s="3"/>
      <c r="P92" s="9"/>
      <c r="Q92" s="9"/>
      <c r="R92" s="3"/>
      <c r="S92" s="3"/>
    </row>
    <row r="93" spans="2:19" ht="12.75">
      <c r="B93" s="6"/>
      <c r="C93" s="3"/>
      <c r="D93" s="3"/>
      <c r="E93" s="3"/>
      <c r="F93" s="3"/>
      <c r="G93" s="6"/>
      <c r="H93" s="6"/>
      <c r="I93" s="6"/>
      <c r="J93" s="3"/>
      <c r="K93" s="3"/>
      <c r="L93" s="3"/>
      <c r="M93" s="3"/>
      <c r="N93" s="3"/>
      <c r="O93" s="3"/>
      <c r="P93" s="9"/>
      <c r="Q93" s="9"/>
      <c r="R93" s="3"/>
      <c r="S93" s="3"/>
    </row>
    <row r="94" spans="2:19" ht="12.75">
      <c r="B94" s="6"/>
      <c r="C94" s="3"/>
      <c r="D94" s="3"/>
      <c r="E94" s="3"/>
      <c r="F94" s="3"/>
      <c r="G94" s="6"/>
      <c r="H94" s="6"/>
      <c r="I94" s="6"/>
      <c r="J94" s="3"/>
      <c r="K94" s="3"/>
      <c r="L94" s="3"/>
      <c r="M94" s="3"/>
      <c r="N94" s="3"/>
      <c r="O94" s="3"/>
      <c r="P94" s="9"/>
      <c r="Q94" s="9"/>
      <c r="R94" s="3"/>
      <c r="S94" s="3"/>
    </row>
    <row r="95" spans="2:19" ht="12.75">
      <c r="B95" s="6"/>
      <c r="C95" s="3"/>
      <c r="D95" s="3"/>
      <c r="E95" s="3"/>
      <c r="F95" s="3"/>
      <c r="G95" s="6"/>
      <c r="H95" s="6"/>
      <c r="I95" s="6"/>
      <c r="J95" s="3"/>
      <c r="K95" s="3"/>
      <c r="L95" s="3"/>
      <c r="M95" s="3"/>
      <c r="N95" s="3"/>
      <c r="O95" s="3"/>
      <c r="P95" s="9"/>
      <c r="Q95" s="9"/>
      <c r="R95" s="3"/>
      <c r="S95" s="3"/>
    </row>
    <row r="96" spans="2:19" ht="12.75">
      <c r="B96" s="6"/>
      <c r="C96" s="3"/>
      <c r="D96" s="3"/>
      <c r="E96" s="3"/>
      <c r="F96" s="3"/>
      <c r="G96" s="6"/>
      <c r="H96" s="6"/>
      <c r="I96" s="6"/>
      <c r="J96" s="3"/>
      <c r="K96" s="3"/>
      <c r="L96" s="3"/>
      <c r="M96" s="3"/>
      <c r="N96" s="3"/>
      <c r="O96" s="3"/>
      <c r="P96" s="9"/>
      <c r="Q96" s="9"/>
      <c r="R96" s="3"/>
      <c r="S96" s="3"/>
    </row>
    <row r="97" spans="2:19" ht="12.75">
      <c r="B97" s="6"/>
      <c r="C97" s="3"/>
      <c r="D97" s="3"/>
      <c r="E97" s="3"/>
      <c r="F97" s="3"/>
      <c r="G97" s="6"/>
      <c r="H97" s="6"/>
      <c r="I97" s="6"/>
      <c r="J97" s="3"/>
      <c r="K97" s="3"/>
      <c r="L97" s="3"/>
      <c r="M97" s="3"/>
      <c r="N97" s="3"/>
      <c r="O97" s="3"/>
      <c r="P97" s="9"/>
      <c r="Q97" s="9"/>
      <c r="R97" s="3"/>
      <c r="S97" s="3"/>
    </row>
    <row r="98" spans="2:19" ht="12.75">
      <c r="B98" s="6"/>
      <c r="C98" s="3"/>
      <c r="D98" s="3"/>
      <c r="E98" s="3"/>
      <c r="F98" s="3"/>
      <c r="G98" s="6"/>
      <c r="H98" s="6"/>
      <c r="I98" s="6"/>
      <c r="J98" s="3"/>
      <c r="K98" s="3"/>
      <c r="L98" s="3"/>
      <c r="M98" s="3"/>
      <c r="N98" s="3"/>
      <c r="O98" s="3"/>
      <c r="P98" s="9"/>
      <c r="Q98" s="9"/>
      <c r="R98" s="3"/>
      <c r="S98" s="3"/>
    </row>
    <row r="99" spans="2:19" ht="12.75">
      <c r="B99" s="6"/>
      <c r="C99" s="3"/>
      <c r="D99" s="3"/>
      <c r="E99" s="3"/>
      <c r="F99" s="3"/>
      <c r="G99" s="6"/>
      <c r="H99" s="6"/>
      <c r="I99" s="6"/>
      <c r="J99" s="3"/>
      <c r="K99" s="3"/>
      <c r="L99" s="3"/>
      <c r="M99" s="3"/>
      <c r="N99" s="3"/>
      <c r="O99" s="3"/>
      <c r="P99" s="9"/>
      <c r="Q99" s="9"/>
      <c r="R99" s="3"/>
      <c r="S99" s="3"/>
    </row>
    <row r="100" spans="2:19" ht="12.75">
      <c r="B100" s="6"/>
      <c r="C100" s="3"/>
      <c r="D100" s="3"/>
      <c r="E100" s="3"/>
      <c r="F100" s="3"/>
      <c r="G100" s="6"/>
      <c r="H100" s="6"/>
      <c r="I100" s="6"/>
      <c r="J100" s="3"/>
      <c r="K100" s="3"/>
      <c r="L100" s="3"/>
      <c r="M100" s="3"/>
      <c r="N100" s="3"/>
      <c r="O100" s="3"/>
      <c r="P100" s="9"/>
      <c r="Q100" s="9"/>
      <c r="R100" s="3"/>
      <c r="S100" s="3"/>
    </row>
    <row r="101" spans="2:19" ht="12.75">
      <c r="B101" s="6"/>
      <c r="C101" s="3"/>
      <c r="D101" s="3"/>
      <c r="E101" s="3"/>
      <c r="F101" s="3"/>
      <c r="G101" s="6"/>
      <c r="H101" s="6"/>
      <c r="I101" s="6"/>
      <c r="J101" s="3"/>
      <c r="K101" s="3"/>
      <c r="L101" s="3"/>
      <c r="M101" s="3"/>
      <c r="N101" s="3"/>
      <c r="O101" s="3"/>
      <c r="P101" s="9"/>
      <c r="Q101" s="9"/>
      <c r="R101" s="3"/>
      <c r="S101" s="3"/>
    </row>
    <row r="102" spans="2:19" ht="12.75">
      <c r="B102" s="6"/>
      <c r="C102" s="3"/>
      <c r="D102" s="3"/>
      <c r="E102" s="3"/>
      <c r="F102" s="3"/>
      <c r="G102" s="6"/>
      <c r="H102" s="6"/>
      <c r="I102" s="6"/>
      <c r="J102" s="3"/>
      <c r="K102" s="3"/>
      <c r="L102" s="3"/>
      <c r="M102" s="3"/>
      <c r="N102" s="3"/>
      <c r="O102" s="3"/>
      <c r="P102" s="9"/>
      <c r="Q102" s="9"/>
      <c r="R102" s="3"/>
      <c r="S102" s="3"/>
    </row>
    <row r="103" spans="2:19" ht="12.75">
      <c r="B103" s="6"/>
      <c r="C103" s="3"/>
      <c r="D103" s="3"/>
      <c r="E103" s="3"/>
      <c r="F103" s="3"/>
      <c r="G103" s="6"/>
      <c r="H103" s="6"/>
      <c r="I103" s="6"/>
      <c r="J103" s="3"/>
      <c r="K103" s="3"/>
      <c r="L103" s="3"/>
      <c r="M103" s="3"/>
      <c r="N103" s="3"/>
      <c r="O103" s="3"/>
      <c r="P103" s="9"/>
      <c r="Q103" s="9"/>
      <c r="R103" s="3"/>
      <c r="S103" s="3"/>
    </row>
    <row r="104" spans="2:19" ht="12.75">
      <c r="B104" s="6"/>
      <c r="C104" s="3"/>
      <c r="D104" s="3"/>
      <c r="E104" s="3"/>
      <c r="F104" s="3"/>
      <c r="G104" s="6"/>
      <c r="H104" s="6"/>
      <c r="I104" s="6"/>
      <c r="J104" s="3"/>
      <c r="K104" s="3"/>
      <c r="L104" s="3"/>
      <c r="M104" s="3"/>
      <c r="N104" s="3"/>
      <c r="O104" s="3"/>
      <c r="P104" s="9"/>
      <c r="Q104" s="9"/>
      <c r="R104" s="3"/>
      <c r="S104" s="3"/>
    </row>
    <row r="105" spans="2:19" ht="12.75">
      <c r="B105" s="6"/>
      <c r="C105" s="3"/>
      <c r="D105" s="3"/>
      <c r="E105" s="3"/>
      <c r="F105" s="3"/>
      <c r="G105" s="6"/>
      <c r="H105" s="6"/>
      <c r="I105" s="6"/>
      <c r="J105" s="3"/>
      <c r="K105" s="3"/>
      <c r="L105" s="3"/>
      <c r="M105" s="3"/>
      <c r="N105" s="3"/>
      <c r="O105" s="3"/>
      <c r="P105" s="9"/>
      <c r="Q105" s="9"/>
      <c r="R105" s="3"/>
      <c r="S105" s="3"/>
    </row>
    <row r="106" spans="2:19" ht="12.75">
      <c r="B106" s="6"/>
      <c r="C106" s="3"/>
      <c r="D106" s="3"/>
      <c r="E106" s="3"/>
      <c r="F106" s="3"/>
      <c r="G106" s="6"/>
      <c r="H106" s="6"/>
      <c r="I106" s="6"/>
      <c r="J106" s="3"/>
      <c r="K106" s="3"/>
      <c r="L106" s="3"/>
      <c r="M106" s="3"/>
      <c r="N106" s="3"/>
      <c r="O106" s="3"/>
      <c r="P106" s="9"/>
      <c r="Q106" s="9"/>
      <c r="R106" s="3"/>
      <c r="S106" s="3"/>
    </row>
    <row r="107" spans="2:19" ht="12.75">
      <c r="B107" s="6"/>
      <c r="C107" s="3"/>
      <c r="D107" s="3"/>
      <c r="E107" s="3"/>
      <c r="F107" s="3"/>
      <c r="I107" s="6"/>
      <c r="J107" s="3"/>
      <c r="K107" s="3"/>
      <c r="L107" s="3"/>
      <c r="M107" s="3"/>
      <c r="N107" s="3"/>
      <c r="O107" s="3"/>
      <c r="P107" s="9"/>
      <c r="Q107" s="9"/>
      <c r="R107" s="3"/>
      <c r="S107" s="3"/>
    </row>
  </sheetData>
  <sheetProtection/>
  <mergeCells count="1">
    <mergeCell ref="O6:S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dimension ref="B1:S143"/>
  <sheetViews>
    <sheetView zoomScalePageLayoutView="0" workbookViewId="0" topLeftCell="A1">
      <pane xSplit="3" ySplit="8" topLeftCell="D9" activePane="bottomRight" state="frozen"/>
      <selection pane="topLeft" activeCell="A1" sqref="A1"/>
      <selection pane="topRight" activeCell="D1" sqref="D1"/>
      <selection pane="bottomLeft" activeCell="A7" sqref="A7"/>
      <selection pane="bottomRight" activeCell="D1" sqref="D1:F1"/>
    </sheetView>
  </sheetViews>
  <sheetFormatPr defaultColWidth="9.140625" defaultRowHeight="12.75"/>
  <cols>
    <col min="1" max="1" width="8.140625" style="0" customWidth="1"/>
    <col min="2" max="2" width="11.421875" style="0" customWidth="1"/>
    <col min="3" max="3" width="26.28125" style="0" customWidth="1"/>
    <col min="4" max="4" width="14.140625" style="0" customWidth="1"/>
    <col min="5" max="7" width="11.00390625" style="0" customWidth="1"/>
    <col min="10" max="10" width="54.28125" style="0" bestFit="1" customWidth="1"/>
    <col min="11" max="12" width="12.7109375" style="0" customWidth="1"/>
    <col min="13" max="13" width="13.7109375" style="0" customWidth="1"/>
    <col min="15" max="15" width="15.57421875" style="0" customWidth="1"/>
  </cols>
  <sheetData>
    <row r="1" spans="2:13" ht="12.75">
      <c r="B1" s="19" t="s">
        <v>27</v>
      </c>
      <c r="C1" s="17" t="s">
        <v>353</v>
      </c>
      <c r="D1" s="52" t="s">
        <v>528</v>
      </c>
      <c r="E1" s="51"/>
      <c r="F1" s="51"/>
      <c r="G1" s="19"/>
      <c r="I1" s="5"/>
      <c r="J1" s="5"/>
      <c r="K1" s="5"/>
      <c r="L1" s="5"/>
      <c r="M1" s="5"/>
    </row>
    <row r="2" spans="2:13" ht="12.75">
      <c r="B2" s="19" t="s">
        <v>492</v>
      </c>
      <c r="C2" t="s">
        <v>354</v>
      </c>
      <c r="G2" s="5"/>
      <c r="H2" s="5"/>
      <c r="I2" s="5"/>
      <c r="J2" s="5"/>
      <c r="K2" s="5"/>
      <c r="L2" s="5"/>
      <c r="M2" s="5"/>
    </row>
    <row r="3" spans="2:13" ht="12.75">
      <c r="B3" s="19" t="s">
        <v>493</v>
      </c>
      <c r="C3" t="s">
        <v>354</v>
      </c>
      <c r="D3" s="12"/>
      <c r="G3" s="5"/>
      <c r="H3" s="5"/>
      <c r="I3" s="5"/>
      <c r="J3" s="5"/>
      <c r="K3" s="5"/>
      <c r="L3" s="5"/>
      <c r="M3" s="5"/>
    </row>
    <row r="4" spans="2:13" ht="12.75">
      <c r="B4" s="19" t="s">
        <v>494</v>
      </c>
      <c r="C4" s="38" t="s">
        <v>355</v>
      </c>
      <c r="D4" s="12"/>
      <c r="G4" s="5"/>
      <c r="H4" s="5"/>
      <c r="I4" s="5"/>
      <c r="J4" s="5"/>
      <c r="K4" s="5"/>
      <c r="L4" s="5"/>
      <c r="M4" s="5"/>
    </row>
    <row r="5" spans="2:13" ht="13.5" thickBot="1">
      <c r="B5" s="19" t="s">
        <v>26</v>
      </c>
      <c r="C5" s="1">
        <v>4000</v>
      </c>
      <c r="D5" s="12"/>
      <c r="G5" s="5"/>
      <c r="H5" s="5"/>
      <c r="I5" s="5"/>
      <c r="J5" s="5"/>
      <c r="K5" s="5"/>
      <c r="L5" s="5"/>
      <c r="M5" s="5"/>
    </row>
    <row r="6" spans="2:19" ht="13.5" thickBot="1">
      <c r="B6" s="5"/>
      <c r="G6" s="5"/>
      <c r="H6" s="5"/>
      <c r="I6" s="5"/>
      <c r="J6" s="5"/>
      <c r="K6" s="5"/>
      <c r="L6" s="5"/>
      <c r="M6" s="5"/>
      <c r="O6" s="84"/>
      <c r="P6" s="84"/>
      <c r="Q6" s="84"/>
      <c r="R6" s="84"/>
      <c r="S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35" t="s">
        <v>10</v>
      </c>
      <c r="H8" s="35" t="s">
        <v>12</v>
      </c>
      <c r="I8" s="35" t="s">
        <v>72</v>
      </c>
      <c r="J8" s="4" t="s">
        <v>22</v>
      </c>
      <c r="K8" s="4" t="s">
        <v>225</v>
      </c>
      <c r="L8" s="4" t="s">
        <v>524</v>
      </c>
      <c r="M8" s="4" t="s">
        <v>24</v>
      </c>
      <c r="N8" s="4" t="s">
        <v>14</v>
      </c>
      <c r="O8" s="8" t="s">
        <v>215</v>
      </c>
      <c r="P8" s="8" t="s">
        <v>16</v>
      </c>
      <c r="Q8" s="8" t="s">
        <v>18</v>
      </c>
      <c r="R8" s="8" t="s">
        <v>18</v>
      </c>
      <c r="S8" s="8" t="s">
        <v>21</v>
      </c>
    </row>
    <row r="9" spans="2:19" ht="13.5" thickTop="1">
      <c r="B9" s="6">
        <v>1</v>
      </c>
      <c r="C9" s="22" t="s">
        <v>44</v>
      </c>
      <c r="D9" s="22" t="s">
        <v>44</v>
      </c>
      <c r="E9" s="3" t="s">
        <v>70</v>
      </c>
      <c r="F9" s="3" t="s">
        <v>7</v>
      </c>
      <c r="G9" s="22" t="s">
        <v>39</v>
      </c>
      <c r="H9" s="23">
        <v>3</v>
      </c>
      <c r="I9" s="23" t="b">
        <v>0</v>
      </c>
      <c r="J9" s="34"/>
      <c r="K9" s="34"/>
      <c r="L9" s="34"/>
      <c r="M9" s="3"/>
      <c r="N9" s="18" t="s">
        <v>201</v>
      </c>
      <c r="O9" s="3"/>
      <c r="P9" s="3" t="s">
        <v>207</v>
      </c>
      <c r="Q9" s="9"/>
      <c r="R9" s="3"/>
      <c r="S9" s="3"/>
    </row>
    <row r="10" spans="2:19" ht="12.75">
      <c r="B10" s="6">
        <v>2</v>
      </c>
      <c r="C10" s="22" t="s">
        <v>44</v>
      </c>
      <c r="D10" s="22" t="s">
        <v>44</v>
      </c>
      <c r="E10" s="3" t="s">
        <v>70</v>
      </c>
      <c r="F10" s="3" t="s">
        <v>7</v>
      </c>
      <c r="G10" s="22" t="s">
        <v>170</v>
      </c>
      <c r="H10" s="23">
        <v>1</v>
      </c>
      <c r="I10" s="23" t="b">
        <v>0</v>
      </c>
      <c r="J10" s="34"/>
      <c r="K10" s="34"/>
      <c r="L10" s="34"/>
      <c r="M10" s="3"/>
      <c r="N10" s="18" t="s">
        <v>202</v>
      </c>
      <c r="O10" s="3"/>
      <c r="P10" s="3" t="s">
        <v>207</v>
      </c>
      <c r="Q10" s="9"/>
      <c r="R10" s="3"/>
      <c r="S10" s="3"/>
    </row>
    <row r="11" spans="2:19" ht="12.75">
      <c r="B11" s="6">
        <v>11</v>
      </c>
      <c r="C11" s="22" t="s">
        <v>74</v>
      </c>
      <c r="D11" s="22" t="s">
        <v>75</v>
      </c>
      <c r="E11" s="3" t="s">
        <v>70</v>
      </c>
      <c r="F11" s="3" t="s">
        <v>7</v>
      </c>
      <c r="G11" s="22" t="s">
        <v>166</v>
      </c>
      <c r="H11" s="23">
        <v>0</v>
      </c>
      <c r="I11" s="23" t="b">
        <v>0</v>
      </c>
      <c r="M11" s="3"/>
      <c r="N11" s="18" t="s">
        <v>181</v>
      </c>
      <c r="O11" s="3"/>
      <c r="P11" s="3" t="s">
        <v>207</v>
      </c>
      <c r="Q11" s="9"/>
      <c r="R11" s="3"/>
      <c r="S11" s="3"/>
    </row>
    <row r="12" spans="2:19" ht="12.75">
      <c r="B12" s="6">
        <f>B11+10</f>
        <v>21</v>
      </c>
      <c r="C12" s="22" t="s">
        <v>76</v>
      </c>
      <c r="D12" s="22" t="s">
        <v>69</v>
      </c>
      <c r="E12" s="3" t="s">
        <v>70</v>
      </c>
      <c r="F12" s="3" t="s">
        <v>7</v>
      </c>
      <c r="G12" s="22" t="s">
        <v>166</v>
      </c>
      <c r="H12" s="23">
        <v>0</v>
      </c>
      <c r="I12" s="23" t="b">
        <v>0</v>
      </c>
      <c r="J12" s="34"/>
      <c r="K12" s="34"/>
      <c r="L12" s="34"/>
      <c r="M12" s="3"/>
      <c r="N12" s="18" t="s">
        <v>182</v>
      </c>
      <c r="O12" s="3"/>
      <c r="P12" s="3" t="s">
        <v>207</v>
      </c>
      <c r="Q12" s="9"/>
      <c r="R12" s="3"/>
      <c r="S12" s="3"/>
    </row>
    <row r="13" spans="2:19" ht="12.75">
      <c r="B13" s="6">
        <f>B12+10</f>
        <v>31</v>
      </c>
      <c r="C13" s="22" t="s">
        <v>77</v>
      </c>
      <c r="D13" s="22" t="s">
        <v>78</v>
      </c>
      <c r="E13" s="3" t="s">
        <v>70</v>
      </c>
      <c r="F13" s="3" t="s">
        <v>7</v>
      </c>
      <c r="G13" s="22" t="s">
        <v>166</v>
      </c>
      <c r="H13" s="23">
        <v>2</v>
      </c>
      <c r="I13" s="23" t="b">
        <v>0</v>
      </c>
      <c r="M13" s="9"/>
      <c r="N13" s="18" t="s">
        <v>183</v>
      </c>
      <c r="O13" s="3"/>
      <c r="P13" s="3" t="s">
        <v>207</v>
      </c>
      <c r="Q13" s="9"/>
      <c r="R13" s="3"/>
      <c r="S13" s="3"/>
    </row>
    <row r="14" spans="2:19" ht="12.75">
      <c r="B14" s="6">
        <v>41</v>
      </c>
      <c r="C14" s="22" t="s">
        <v>100</v>
      </c>
      <c r="D14" s="22" t="s">
        <v>58</v>
      </c>
      <c r="E14" s="3" t="s">
        <v>327</v>
      </c>
      <c r="F14" s="3" t="s">
        <v>7</v>
      </c>
      <c r="G14" s="22" t="s">
        <v>31</v>
      </c>
      <c r="H14" s="23">
        <v>2</v>
      </c>
      <c r="I14" s="23" t="b">
        <v>0</v>
      </c>
      <c r="J14" s="34"/>
      <c r="K14" s="34"/>
      <c r="L14" s="34"/>
      <c r="M14" s="3"/>
      <c r="N14" s="18" t="s">
        <v>203</v>
      </c>
      <c r="O14" s="3"/>
      <c r="P14" s="3" t="s">
        <v>207</v>
      </c>
      <c r="Q14" s="9"/>
      <c r="R14" s="3"/>
      <c r="S14" s="3"/>
    </row>
    <row r="15" spans="2:19" ht="12.75">
      <c r="B15" s="6">
        <v>42</v>
      </c>
      <c r="C15" s="22" t="s">
        <v>30</v>
      </c>
      <c r="D15" s="22" t="s">
        <v>58</v>
      </c>
      <c r="E15" s="3" t="s">
        <v>70</v>
      </c>
      <c r="F15" s="3" t="s">
        <v>7</v>
      </c>
      <c r="G15" s="22" t="s">
        <v>31</v>
      </c>
      <c r="H15" s="23">
        <v>2</v>
      </c>
      <c r="I15" s="23" t="b">
        <v>0</v>
      </c>
      <c r="J15" s="34"/>
      <c r="K15" s="34"/>
      <c r="L15" s="34"/>
      <c r="M15" s="3"/>
      <c r="N15" s="18" t="s">
        <v>203</v>
      </c>
      <c r="O15" s="3"/>
      <c r="P15" s="3" t="s">
        <v>207</v>
      </c>
      <c r="Q15" s="9"/>
      <c r="R15" s="3"/>
      <c r="S15" s="3"/>
    </row>
    <row r="16" spans="2:19" ht="13.5" customHeight="1">
      <c r="B16" s="6">
        <v>43</v>
      </c>
      <c r="C16" s="22" t="s">
        <v>101</v>
      </c>
      <c r="D16" s="22" t="s">
        <v>58</v>
      </c>
      <c r="E16" s="3" t="s">
        <v>210</v>
      </c>
      <c r="F16" s="3" t="s">
        <v>7</v>
      </c>
      <c r="G16" s="22" t="s">
        <v>31</v>
      </c>
      <c r="H16" s="23">
        <v>2</v>
      </c>
      <c r="I16" s="23" t="b">
        <v>0</v>
      </c>
      <c r="J16" s="34"/>
      <c r="K16" s="34"/>
      <c r="L16" s="34"/>
      <c r="M16" s="3"/>
      <c r="N16" s="18" t="s">
        <v>203</v>
      </c>
      <c r="O16" s="3"/>
      <c r="P16" s="3" t="s">
        <v>207</v>
      </c>
      <c r="Q16" s="9"/>
      <c r="R16" s="3"/>
      <c r="S16" s="3"/>
    </row>
    <row r="17" spans="2:19" ht="13.5" customHeight="1">
      <c r="B17" s="6">
        <v>51</v>
      </c>
      <c r="C17" s="22" t="s">
        <v>258</v>
      </c>
      <c r="D17" s="22" t="s">
        <v>259</v>
      </c>
      <c r="E17" s="3" t="s">
        <v>70</v>
      </c>
      <c r="F17" s="3" t="s">
        <v>7</v>
      </c>
      <c r="G17" s="22" t="s">
        <v>219</v>
      </c>
      <c r="H17" s="23">
        <v>2</v>
      </c>
      <c r="I17" s="23" t="b">
        <v>1</v>
      </c>
      <c r="J17" s="34"/>
      <c r="K17" s="34"/>
      <c r="L17" s="34"/>
      <c r="M17" s="3"/>
      <c r="N17" s="32" t="s">
        <v>260</v>
      </c>
      <c r="O17" s="3"/>
      <c r="P17" s="3" t="s">
        <v>207</v>
      </c>
      <c r="Q17" s="9"/>
      <c r="R17" s="3"/>
      <c r="S17" s="3"/>
    </row>
    <row r="18" spans="2:19" ht="13.5" customHeight="1">
      <c r="B18" s="6">
        <v>61</v>
      </c>
      <c r="C18" s="22" t="s">
        <v>256</v>
      </c>
      <c r="D18" s="22" t="s">
        <v>257</v>
      </c>
      <c r="E18" s="3" t="s">
        <v>70</v>
      </c>
      <c r="F18" s="3" t="s">
        <v>7</v>
      </c>
      <c r="G18" s="22" t="s">
        <v>219</v>
      </c>
      <c r="H18" s="23">
        <v>2</v>
      </c>
      <c r="I18" s="23" t="b">
        <v>1</v>
      </c>
      <c r="J18" s="34"/>
      <c r="K18" s="34"/>
      <c r="L18" s="34"/>
      <c r="M18" s="3"/>
      <c r="N18" s="32" t="s">
        <v>261</v>
      </c>
      <c r="O18" s="3"/>
      <c r="P18" s="3" t="s">
        <v>207</v>
      </c>
      <c r="Q18" s="9"/>
      <c r="R18" s="3"/>
      <c r="S18" s="3"/>
    </row>
    <row r="19" spans="2:19" ht="12.75">
      <c r="B19" s="6">
        <f>B18+10</f>
        <v>71</v>
      </c>
      <c r="C19" s="22" t="s">
        <v>81</v>
      </c>
      <c r="D19" s="22" t="s">
        <v>82</v>
      </c>
      <c r="E19" s="3" t="s">
        <v>70</v>
      </c>
      <c r="F19" s="3" t="s">
        <v>7</v>
      </c>
      <c r="G19" s="22" t="s">
        <v>167</v>
      </c>
      <c r="H19" s="23">
        <v>0</v>
      </c>
      <c r="I19" s="23" t="b">
        <v>1</v>
      </c>
      <c r="J19" s="34"/>
      <c r="K19" s="34"/>
      <c r="L19" s="34"/>
      <c r="M19" s="9"/>
      <c r="N19" s="18" t="s">
        <v>185</v>
      </c>
      <c r="O19" s="3"/>
      <c r="P19" s="3" t="s">
        <v>207</v>
      </c>
      <c r="Q19" s="9"/>
      <c r="R19" s="3"/>
      <c r="S19" s="3"/>
    </row>
    <row r="20" spans="2:19" ht="12.75">
      <c r="B20" s="6">
        <f>B19+10</f>
        <v>81</v>
      </c>
      <c r="C20" s="22" t="s">
        <v>83</v>
      </c>
      <c r="D20" s="22" t="s">
        <v>216</v>
      </c>
      <c r="E20" s="3" t="s">
        <v>70</v>
      </c>
      <c r="F20" s="3" t="s">
        <v>7</v>
      </c>
      <c r="G20" s="22" t="s">
        <v>166</v>
      </c>
      <c r="H20" s="23">
        <v>2</v>
      </c>
      <c r="I20" s="23" t="b">
        <v>1</v>
      </c>
      <c r="J20" s="34"/>
      <c r="K20" s="34"/>
      <c r="L20" s="34"/>
      <c r="M20" s="3"/>
      <c r="N20" s="18" t="s">
        <v>186</v>
      </c>
      <c r="O20" s="3"/>
      <c r="P20" s="26" t="s">
        <v>207</v>
      </c>
      <c r="Q20" s="9"/>
      <c r="R20" s="3"/>
      <c r="S20" s="3"/>
    </row>
    <row r="21" spans="2:19" ht="12.75">
      <c r="B21" s="6">
        <v>101</v>
      </c>
      <c r="C21" s="3" t="s">
        <v>217</v>
      </c>
      <c r="D21" s="3" t="s">
        <v>218</v>
      </c>
      <c r="E21" s="3" t="s">
        <v>70</v>
      </c>
      <c r="F21" s="3" t="s">
        <v>7</v>
      </c>
      <c r="G21" s="30" t="s">
        <v>219</v>
      </c>
      <c r="H21" s="31">
        <v>2</v>
      </c>
      <c r="I21" s="31" t="b">
        <v>0</v>
      </c>
      <c r="J21" s="34"/>
      <c r="K21" s="34"/>
      <c r="L21" s="34"/>
      <c r="M21" s="3"/>
      <c r="N21" s="25">
        <v>50060</v>
      </c>
      <c r="O21" s="3"/>
      <c r="P21" s="26" t="s">
        <v>220</v>
      </c>
      <c r="Q21" s="9"/>
      <c r="R21" s="3"/>
      <c r="S21" s="3"/>
    </row>
    <row r="22" spans="2:19" ht="12.75">
      <c r="B22" s="6">
        <v>102</v>
      </c>
      <c r="C22" s="3" t="s">
        <v>221</v>
      </c>
      <c r="D22" s="3" t="s">
        <v>223</v>
      </c>
      <c r="E22" s="3" t="s">
        <v>70</v>
      </c>
      <c r="F22" s="3" t="s">
        <v>7</v>
      </c>
      <c r="G22" s="30" t="s">
        <v>219</v>
      </c>
      <c r="H22" s="31">
        <v>2</v>
      </c>
      <c r="I22" s="31" t="b">
        <v>0</v>
      </c>
      <c r="J22" s="34"/>
      <c r="K22" s="34"/>
      <c r="L22" s="34"/>
      <c r="M22" s="3"/>
      <c r="N22" s="25">
        <v>50060</v>
      </c>
      <c r="O22" s="3"/>
      <c r="P22" s="26" t="s">
        <v>225</v>
      </c>
      <c r="Q22" s="9"/>
      <c r="R22" s="3"/>
      <c r="S22" s="3"/>
    </row>
    <row r="23" spans="2:19" ht="12.75">
      <c r="B23" s="6">
        <v>103</v>
      </c>
      <c r="C23" s="3" t="s">
        <v>222</v>
      </c>
      <c r="D23" s="3" t="s">
        <v>224</v>
      </c>
      <c r="E23" s="3" t="s">
        <v>70</v>
      </c>
      <c r="F23" s="3" t="s">
        <v>7</v>
      </c>
      <c r="G23" s="30" t="s">
        <v>219</v>
      </c>
      <c r="H23" s="31">
        <v>2</v>
      </c>
      <c r="I23" s="31" t="b">
        <v>0</v>
      </c>
      <c r="J23" s="34"/>
      <c r="K23" s="34"/>
      <c r="L23" s="34"/>
      <c r="M23" s="3"/>
      <c r="N23" s="25">
        <v>50060</v>
      </c>
      <c r="O23" s="3"/>
      <c r="P23" s="26" t="s">
        <v>207</v>
      </c>
      <c r="Q23" s="9"/>
      <c r="R23" s="3"/>
      <c r="S23" s="3"/>
    </row>
    <row r="24" spans="2:19" ht="12.75">
      <c r="B24" s="6">
        <f>111</f>
        <v>111</v>
      </c>
      <c r="C24" s="22" t="s">
        <v>66</v>
      </c>
      <c r="D24" s="22" t="s">
        <v>66</v>
      </c>
      <c r="E24" s="3" t="s">
        <v>70</v>
      </c>
      <c r="F24" s="3" t="s">
        <v>7</v>
      </c>
      <c r="G24" s="22" t="s">
        <v>168</v>
      </c>
      <c r="H24" s="23">
        <v>0</v>
      </c>
      <c r="I24" s="23" t="b">
        <v>0</v>
      </c>
      <c r="J24" s="34"/>
      <c r="K24" s="34"/>
      <c r="L24" s="34"/>
      <c r="M24" s="3"/>
      <c r="N24" s="18" t="s">
        <v>187</v>
      </c>
      <c r="O24" s="3"/>
      <c r="P24" s="26" t="s">
        <v>207</v>
      </c>
      <c r="Q24" s="9"/>
      <c r="R24" s="3"/>
      <c r="S24" s="3"/>
    </row>
    <row r="25" spans="2:19" ht="12.75">
      <c r="B25" s="6">
        <f>B24+10</f>
        <v>121</v>
      </c>
      <c r="C25" s="22" t="s">
        <v>86</v>
      </c>
      <c r="D25" s="22" t="s">
        <v>87</v>
      </c>
      <c r="E25" s="3" t="s">
        <v>70</v>
      </c>
      <c r="F25" s="3" t="s">
        <v>7</v>
      </c>
      <c r="G25" s="22" t="s">
        <v>169</v>
      </c>
      <c r="H25" s="23">
        <v>0</v>
      </c>
      <c r="I25" s="23" t="b">
        <v>0</v>
      </c>
      <c r="J25" s="34"/>
      <c r="K25" s="34"/>
      <c r="L25" s="34"/>
      <c r="M25" s="3"/>
      <c r="N25" s="18" t="s">
        <v>189</v>
      </c>
      <c r="O25" s="3"/>
      <c r="P25" s="3" t="s">
        <v>207</v>
      </c>
      <c r="Q25" s="9"/>
      <c r="R25" s="3"/>
      <c r="S25" s="3"/>
    </row>
    <row r="26" spans="2:19" ht="12.75">
      <c r="B26" s="6">
        <f aca="true" t="shared" si="0" ref="B26:B36">B25+10</f>
        <v>131</v>
      </c>
      <c r="C26" s="22" t="s">
        <v>34</v>
      </c>
      <c r="D26" s="22" t="s">
        <v>227</v>
      </c>
      <c r="E26" s="3" t="s">
        <v>70</v>
      </c>
      <c r="F26" s="3" t="s">
        <v>7</v>
      </c>
      <c r="G26" s="22" t="s">
        <v>166</v>
      </c>
      <c r="H26" s="23">
        <v>3</v>
      </c>
      <c r="I26" s="23" t="b">
        <v>1</v>
      </c>
      <c r="J26" s="34"/>
      <c r="K26" s="34"/>
      <c r="L26" s="34"/>
      <c r="M26" s="3"/>
      <c r="N26" s="18" t="s">
        <v>190</v>
      </c>
      <c r="O26" s="3"/>
      <c r="P26" s="3" t="s">
        <v>207</v>
      </c>
      <c r="Q26" s="9"/>
      <c r="R26" s="3"/>
      <c r="S26" s="3"/>
    </row>
    <row r="27" spans="2:19" ht="12.75">
      <c r="B27" s="6">
        <f t="shared" si="0"/>
        <v>141</v>
      </c>
      <c r="C27" s="22" t="s">
        <v>88</v>
      </c>
      <c r="D27" s="22" t="s">
        <v>67</v>
      </c>
      <c r="E27" s="3" t="s">
        <v>70</v>
      </c>
      <c r="F27" s="3" t="s">
        <v>7</v>
      </c>
      <c r="G27" s="22" t="s">
        <v>166</v>
      </c>
      <c r="H27" s="23">
        <v>2</v>
      </c>
      <c r="I27" s="23" t="b">
        <v>0</v>
      </c>
      <c r="J27" s="34"/>
      <c r="K27" s="34"/>
      <c r="L27" s="34"/>
      <c r="M27" s="3"/>
      <c r="N27" s="18" t="s">
        <v>191</v>
      </c>
      <c r="O27" s="3"/>
      <c r="P27" s="3" t="s">
        <v>207</v>
      </c>
      <c r="Q27" s="9"/>
      <c r="R27" s="3"/>
      <c r="S27" s="3"/>
    </row>
    <row r="28" spans="2:19" ht="12.75">
      <c r="B28" s="6">
        <f t="shared" si="0"/>
        <v>151</v>
      </c>
      <c r="C28" s="22" t="s">
        <v>93</v>
      </c>
      <c r="D28" s="22" t="s">
        <v>94</v>
      </c>
      <c r="E28" s="3" t="s">
        <v>70</v>
      </c>
      <c r="F28" s="3" t="s">
        <v>7</v>
      </c>
      <c r="G28" s="22" t="s">
        <v>166</v>
      </c>
      <c r="H28" s="23">
        <v>2</v>
      </c>
      <c r="I28" s="23" t="b">
        <v>1</v>
      </c>
      <c r="J28" s="34"/>
      <c r="K28" s="34"/>
      <c r="L28" s="34"/>
      <c r="M28" s="3"/>
      <c r="N28" s="18" t="s">
        <v>195</v>
      </c>
      <c r="O28" s="3"/>
      <c r="P28" s="3" t="s">
        <v>207</v>
      </c>
      <c r="Q28" s="9"/>
      <c r="R28" s="3"/>
      <c r="S28" s="3"/>
    </row>
    <row r="29" spans="2:19" ht="12.75">
      <c r="B29" s="6">
        <f t="shared" si="0"/>
        <v>161</v>
      </c>
      <c r="C29" s="22" t="s">
        <v>65</v>
      </c>
      <c r="D29" s="22" t="s">
        <v>65</v>
      </c>
      <c r="E29" s="3" t="s">
        <v>70</v>
      </c>
      <c r="F29" s="3" t="s">
        <v>7</v>
      </c>
      <c r="G29" s="22" t="s">
        <v>14</v>
      </c>
      <c r="H29" s="23">
        <v>0</v>
      </c>
      <c r="I29" s="23" t="b">
        <v>0</v>
      </c>
      <c r="J29" s="34"/>
      <c r="K29" s="34"/>
      <c r="L29" s="34"/>
      <c r="M29" s="3"/>
      <c r="N29" s="18" t="s">
        <v>196</v>
      </c>
      <c r="O29" s="3"/>
      <c r="P29" s="3" t="s">
        <v>207</v>
      </c>
      <c r="Q29" s="9"/>
      <c r="R29" s="3"/>
      <c r="S29" s="3"/>
    </row>
    <row r="30" spans="2:19" ht="12.75">
      <c r="B30" s="6">
        <f t="shared" si="0"/>
        <v>171</v>
      </c>
      <c r="C30" s="22" t="s">
        <v>33</v>
      </c>
      <c r="D30" s="22" t="s">
        <v>97</v>
      </c>
      <c r="E30" s="3" t="s">
        <v>70</v>
      </c>
      <c r="F30" s="3" t="s">
        <v>7</v>
      </c>
      <c r="G30" s="22" t="s">
        <v>166</v>
      </c>
      <c r="H30" s="23">
        <v>3</v>
      </c>
      <c r="I30" s="23" t="b">
        <v>1</v>
      </c>
      <c r="J30" s="34"/>
      <c r="K30" s="34"/>
      <c r="L30" s="34"/>
      <c r="M30" s="3"/>
      <c r="N30" s="18" t="s">
        <v>198</v>
      </c>
      <c r="O30" s="3"/>
      <c r="P30" s="3" t="s">
        <v>207</v>
      </c>
      <c r="Q30" s="9"/>
      <c r="R30" s="3"/>
      <c r="S30" s="3"/>
    </row>
    <row r="31" spans="2:19" ht="12.75">
      <c r="B31" s="6">
        <f t="shared" si="0"/>
        <v>181</v>
      </c>
      <c r="C31" s="22" t="s">
        <v>29</v>
      </c>
      <c r="D31" s="22" t="s">
        <v>57</v>
      </c>
      <c r="E31" s="3" t="s">
        <v>70</v>
      </c>
      <c r="F31" s="3" t="s">
        <v>7</v>
      </c>
      <c r="G31" s="22" t="s">
        <v>166</v>
      </c>
      <c r="H31" s="23">
        <v>2</v>
      </c>
      <c r="I31" s="23" t="b">
        <v>1</v>
      </c>
      <c r="J31" s="34"/>
      <c r="K31" s="34"/>
      <c r="L31" s="34"/>
      <c r="M31" s="3"/>
      <c r="N31" s="18" t="s">
        <v>199</v>
      </c>
      <c r="O31" s="3"/>
      <c r="P31" s="3" t="s">
        <v>207</v>
      </c>
      <c r="Q31" s="9"/>
      <c r="R31" s="3"/>
      <c r="S31" s="3"/>
    </row>
    <row r="32" spans="2:19" ht="12.75">
      <c r="B32" s="6">
        <f t="shared" si="0"/>
        <v>191</v>
      </c>
      <c r="C32" s="22" t="s">
        <v>56</v>
      </c>
      <c r="D32" s="22" t="s">
        <v>56</v>
      </c>
      <c r="E32" s="3" t="s">
        <v>70</v>
      </c>
      <c r="F32" s="3" t="s">
        <v>7</v>
      </c>
      <c r="G32" s="22" t="s">
        <v>53</v>
      </c>
      <c r="H32" s="23">
        <v>1</v>
      </c>
      <c r="I32" s="23" t="b">
        <v>0</v>
      </c>
      <c r="J32" s="34"/>
      <c r="K32" s="34"/>
      <c r="L32" s="34"/>
      <c r="M32" s="3"/>
      <c r="N32" s="18" t="s">
        <v>200</v>
      </c>
      <c r="O32" s="3"/>
      <c r="P32" s="3" t="s">
        <v>207</v>
      </c>
      <c r="Q32" s="9"/>
      <c r="R32" s="3"/>
      <c r="S32" s="3"/>
    </row>
    <row r="33" spans="2:19" ht="12.75">
      <c r="B33" s="6">
        <f t="shared" si="0"/>
        <v>201</v>
      </c>
      <c r="C33" s="22" t="s">
        <v>32</v>
      </c>
      <c r="D33" s="22" t="s">
        <v>59</v>
      </c>
      <c r="E33" s="3" t="s">
        <v>70</v>
      </c>
      <c r="F33" s="3" t="s">
        <v>7</v>
      </c>
      <c r="G33" s="22" t="s">
        <v>50</v>
      </c>
      <c r="H33" s="23">
        <v>0</v>
      </c>
      <c r="I33" s="23" t="b">
        <v>0</v>
      </c>
      <c r="J33" s="34"/>
      <c r="K33" s="34"/>
      <c r="L33" s="34"/>
      <c r="M33" s="3"/>
      <c r="N33" s="24" t="s">
        <v>204</v>
      </c>
      <c r="O33" s="3"/>
      <c r="P33" s="3" t="s">
        <v>207</v>
      </c>
      <c r="Q33" s="9"/>
      <c r="R33" s="3"/>
      <c r="S33" s="3"/>
    </row>
    <row r="34" spans="2:19" ht="12.75">
      <c r="B34" s="6">
        <f t="shared" si="0"/>
        <v>211</v>
      </c>
      <c r="C34" s="22" t="s">
        <v>32</v>
      </c>
      <c r="D34" s="22" t="s">
        <v>59</v>
      </c>
      <c r="E34" s="3" t="s">
        <v>70</v>
      </c>
      <c r="F34" s="3" t="s">
        <v>7</v>
      </c>
      <c r="G34" s="22" t="s">
        <v>52</v>
      </c>
      <c r="H34" s="23">
        <v>0</v>
      </c>
      <c r="I34" s="23" t="b">
        <v>0</v>
      </c>
      <c r="J34" s="34"/>
      <c r="K34" s="34"/>
      <c r="L34" s="34"/>
      <c r="M34" s="3"/>
      <c r="N34" s="22" t="s">
        <v>205</v>
      </c>
      <c r="O34" s="3"/>
      <c r="P34" s="3" t="s">
        <v>207</v>
      </c>
      <c r="Q34" s="9"/>
      <c r="R34" s="3"/>
      <c r="S34" s="3"/>
    </row>
    <row r="35" spans="2:19" ht="12.75">
      <c r="B35" s="6">
        <f t="shared" si="0"/>
        <v>221</v>
      </c>
      <c r="C35" s="22" t="s">
        <v>64</v>
      </c>
      <c r="D35" s="22" t="s">
        <v>64</v>
      </c>
      <c r="E35" s="3" t="s">
        <v>70</v>
      </c>
      <c r="F35" s="3" t="s">
        <v>7</v>
      </c>
      <c r="G35" s="22" t="s">
        <v>171</v>
      </c>
      <c r="H35" s="23">
        <v>1</v>
      </c>
      <c r="I35" s="23" t="b">
        <v>0</v>
      </c>
      <c r="J35" s="34"/>
      <c r="K35" s="34"/>
      <c r="L35" s="34"/>
      <c r="M35" s="3"/>
      <c r="N35" s="22" t="s">
        <v>206</v>
      </c>
      <c r="O35" s="3"/>
      <c r="P35" s="3" t="s">
        <v>207</v>
      </c>
      <c r="Q35" s="9"/>
      <c r="R35" s="3"/>
      <c r="S35" s="3"/>
    </row>
    <row r="36" spans="2:19" ht="12.75">
      <c r="B36" s="6">
        <f t="shared" si="0"/>
        <v>231</v>
      </c>
      <c r="C36" s="22" t="s">
        <v>108</v>
      </c>
      <c r="D36" s="22" t="s">
        <v>109</v>
      </c>
      <c r="E36" s="3" t="s">
        <v>70</v>
      </c>
      <c r="F36" s="3" t="s">
        <v>7</v>
      </c>
      <c r="G36" s="22" t="s">
        <v>173</v>
      </c>
      <c r="H36" s="23">
        <v>0</v>
      </c>
      <c r="I36" s="23" t="b">
        <v>0</v>
      </c>
      <c r="J36" s="34"/>
      <c r="K36" s="34"/>
      <c r="L36" s="34"/>
      <c r="M36" s="3"/>
      <c r="N36" s="3"/>
      <c r="O36" s="3"/>
      <c r="P36" s="3" t="s">
        <v>207</v>
      </c>
      <c r="Q36" s="9"/>
      <c r="R36" s="3"/>
      <c r="S36" s="3"/>
    </row>
    <row r="37" spans="2:19" ht="12.75">
      <c r="B37" s="6"/>
      <c r="C37" s="22"/>
      <c r="D37" s="22"/>
      <c r="E37" s="3"/>
      <c r="F37" s="3"/>
      <c r="G37" s="22"/>
      <c r="H37" s="23"/>
      <c r="I37" s="23"/>
      <c r="J37" s="34"/>
      <c r="K37" s="34"/>
      <c r="L37" s="34"/>
      <c r="M37" s="3"/>
      <c r="N37" s="3"/>
      <c r="O37" s="3"/>
      <c r="P37" s="3" t="s">
        <v>207</v>
      </c>
      <c r="Q37" s="9"/>
      <c r="R37" s="3"/>
      <c r="S37" s="3"/>
    </row>
    <row r="38" spans="2:19" ht="12.75">
      <c r="B38" s="6"/>
      <c r="C38" s="22"/>
      <c r="D38" s="22"/>
      <c r="E38" s="3"/>
      <c r="F38" s="3"/>
      <c r="G38" s="22"/>
      <c r="H38" s="23"/>
      <c r="I38" s="23"/>
      <c r="J38" s="34"/>
      <c r="K38" s="34"/>
      <c r="L38" s="34"/>
      <c r="M38" s="3"/>
      <c r="N38" s="3"/>
      <c r="O38" s="3"/>
      <c r="P38" s="3" t="s">
        <v>207</v>
      </c>
      <c r="Q38" s="9"/>
      <c r="R38" s="3"/>
      <c r="S38" s="3"/>
    </row>
    <row r="39" spans="2:19" ht="12.75">
      <c r="B39" s="6"/>
      <c r="C39" s="22"/>
      <c r="D39" s="22"/>
      <c r="E39" s="3"/>
      <c r="F39" s="3"/>
      <c r="G39" s="22"/>
      <c r="H39" s="23"/>
      <c r="I39" s="23"/>
      <c r="J39" s="34"/>
      <c r="K39" s="34"/>
      <c r="L39" s="34"/>
      <c r="M39" s="3"/>
      <c r="N39" s="3"/>
      <c r="O39" s="3"/>
      <c r="P39" s="3" t="s">
        <v>207</v>
      </c>
      <c r="Q39" s="9"/>
      <c r="R39" s="3"/>
      <c r="S39" s="3"/>
    </row>
    <row r="40" spans="2:19" ht="12.75">
      <c r="B40" s="6"/>
      <c r="C40" s="22"/>
      <c r="D40" s="22"/>
      <c r="E40" s="3"/>
      <c r="F40" s="3"/>
      <c r="G40" s="22"/>
      <c r="H40" s="23"/>
      <c r="I40" s="23"/>
      <c r="J40" s="34"/>
      <c r="K40" s="34"/>
      <c r="L40" s="34"/>
      <c r="M40" s="3"/>
      <c r="N40" s="3"/>
      <c r="O40" s="3"/>
      <c r="P40" s="3" t="s">
        <v>207</v>
      </c>
      <c r="Q40" s="9"/>
      <c r="R40" s="3"/>
      <c r="S40" s="3"/>
    </row>
    <row r="41" spans="2:19" ht="12.75">
      <c r="B41" s="6"/>
      <c r="C41" s="22"/>
      <c r="D41" s="22"/>
      <c r="E41" s="3"/>
      <c r="F41" s="3"/>
      <c r="G41" s="22"/>
      <c r="H41" s="23"/>
      <c r="I41" s="23"/>
      <c r="J41" s="34"/>
      <c r="K41" s="34"/>
      <c r="L41" s="34"/>
      <c r="M41" s="3"/>
      <c r="N41" s="3"/>
      <c r="O41" s="3"/>
      <c r="P41" s="3" t="s">
        <v>207</v>
      </c>
      <c r="Q41" s="9"/>
      <c r="R41" s="3"/>
      <c r="S41" s="3"/>
    </row>
    <row r="42" spans="2:19" ht="12.75">
      <c r="B42" s="6"/>
      <c r="C42" s="22"/>
      <c r="D42" s="22"/>
      <c r="E42" s="3"/>
      <c r="F42" s="3"/>
      <c r="G42" s="22"/>
      <c r="H42" s="23"/>
      <c r="I42" s="23"/>
      <c r="J42" s="34"/>
      <c r="K42" s="34"/>
      <c r="L42" s="34"/>
      <c r="M42" s="3"/>
      <c r="N42" s="3"/>
      <c r="O42" s="3"/>
      <c r="P42" s="3" t="s">
        <v>207</v>
      </c>
      <c r="Q42" s="9"/>
      <c r="R42" s="3"/>
      <c r="S42" s="3"/>
    </row>
    <row r="43" spans="2:19" ht="12.75">
      <c r="B43" s="6"/>
      <c r="C43" s="22"/>
      <c r="D43" s="22"/>
      <c r="E43" s="3"/>
      <c r="F43" s="3"/>
      <c r="G43" s="22"/>
      <c r="H43" s="23"/>
      <c r="I43" s="23"/>
      <c r="J43" s="34"/>
      <c r="K43" s="34"/>
      <c r="L43" s="34"/>
      <c r="M43" s="3"/>
      <c r="N43" s="3"/>
      <c r="O43" s="3"/>
      <c r="P43" s="3" t="s">
        <v>207</v>
      </c>
      <c r="Q43" s="9"/>
      <c r="R43" s="3"/>
      <c r="S43" s="3"/>
    </row>
    <row r="44" spans="2:19" ht="12.75">
      <c r="B44" s="6"/>
      <c r="C44" s="22"/>
      <c r="D44" s="22"/>
      <c r="E44" s="3"/>
      <c r="F44" s="3"/>
      <c r="G44" s="22"/>
      <c r="H44" s="23"/>
      <c r="I44" s="23"/>
      <c r="J44" s="34"/>
      <c r="K44" s="34"/>
      <c r="L44" s="34"/>
      <c r="M44" s="3"/>
      <c r="N44" s="3"/>
      <c r="O44" s="3"/>
      <c r="P44" s="3" t="s">
        <v>207</v>
      </c>
      <c r="Q44" s="9"/>
      <c r="R44" s="3"/>
      <c r="S44" s="3"/>
    </row>
    <row r="45" spans="2:19" ht="12.75">
      <c r="B45" s="6"/>
      <c r="C45" s="22"/>
      <c r="D45" s="22"/>
      <c r="E45" s="3"/>
      <c r="F45" s="3"/>
      <c r="G45" s="22"/>
      <c r="H45" s="23"/>
      <c r="I45" s="23"/>
      <c r="J45" s="34"/>
      <c r="K45" s="34"/>
      <c r="L45" s="34"/>
      <c r="M45" s="3"/>
      <c r="N45" s="3"/>
      <c r="O45" s="3"/>
      <c r="P45" s="3" t="s">
        <v>207</v>
      </c>
      <c r="Q45" s="9"/>
      <c r="R45" s="3"/>
      <c r="S45" s="3"/>
    </row>
    <row r="46" spans="2:19" ht="12.75">
      <c r="B46" s="6"/>
      <c r="C46" s="22"/>
      <c r="D46" s="22"/>
      <c r="E46" s="3"/>
      <c r="F46" s="3"/>
      <c r="G46" s="22"/>
      <c r="H46" s="23"/>
      <c r="I46" s="23"/>
      <c r="J46" s="34"/>
      <c r="K46" s="34"/>
      <c r="L46" s="34"/>
      <c r="M46" s="3"/>
      <c r="N46" s="3"/>
      <c r="O46" s="3"/>
      <c r="P46" s="3" t="s">
        <v>207</v>
      </c>
      <c r="Q46" s="9"/>
      <c r="R46" s="3"/>
      <c r="S46" s="3"/>
    </row>
    <row r="47" spans="2:19" ht="12.75">
      <c r="B47" s="6"/>
      <c r="C47" s="22"/>
      <c r="D47" s="22"/>
      <c r="E47" s="3"/>
      <c r="F47" s="3"/>
      <c r="G47" s="22"/>
      <c r="H47" s="23"/>
      <c r="I47" s="23"/>
      <c r="J47" s="34"/>
      <c r="K47" s="34"/>
      <c r="L47" s="34"/>
      <c r="M47" s="3"/>
      <c r="N47" s="3"/>
      <c r="O47" s="3"/>
      <c r="P47" s="3" t="s">
        <v>207</v>
      </c>
      <c r="Q47" s="9"/>
      <c r="R47" s="3"/>
      <c r="S47" s="3"/>
    </row>
    <row r="48" spans="2:19" ht="12.75">
      <c r="B48" s="6"/>
      <c r="C48" s="22"/>
      <c r="D48" s="22"/>
      <c r="E48" s="3"/>
      <c r="F48" s="3"/>
      <c r="G48" s="22"/>
      <c r="H48" s="23"/>
      <c r="I48" s="23"/>
      <c r="J48" s="34"/>
      <c r="K48" s="34"/>
      <c r="L48" s="34"/>
      <c r="M48" s="3"/>
      <c r="N48" s="3"/>
      <c r="O48" s="3"/>
      <c r="P48" s="3" t="s">
        <v>207</v>
      </c>
      <c r="Q48" s="9"/>
      <c r="R48" s="3"/>
      <c r="S48" s="3"/>
    </row>
    <row r="49" spans="2:19" ht="12.75">
      <c r="B49" s="6"/>
      <c r="C49" s="22"/>
      <c r="D49" s="22"/>
      <c r="E49" s="3"/>
      <c r="F49" s="3"/>
      <c r="G49" s="22"/>
      <c r="H49" s="23"/>
      <c r="I49" s="23"/>
      <c r="J49" s="34"/>
      <c r="K49" s="34"/>
      <c r="L49" s="34"/>
      <c r="M49" s="3"/>
      <c r="N49" s="3"/>
      <c r="O49" s="3"/>
      <c r="P49" s="3" t="s">
        <v>207</v>
      </c>
      <c r="Q49" s="9"/>
      <c r="R49" s="3"/>
      <c r="S49" s="3"/>
    </row>
    <row r="50" spans="2:19" ht="12.75">
      <c r="B50" s="6"/>
      <c r="C50" s="22"/>
      <c r="D50" s="22"/>
      <c r="E50" s="3"/>
      <c r="F50" s="3"/>
      <c r="G50" s="22"/>
      <c r="H50" s="23"/>
      <c r="I50" s="23"/>
      <c r="J50" s="34"/>
      <c r="K50" s="34"/>
      <c r="L50" s="34"/>
      <c r="M50" s="3"/>
      <c r="N50" s="3"/>
      <c r="O50" s="3"/>
      <c r="P50" s="3" t="s">
        <v>207</v>
      </c>
      <c r="Q50" s="9"/>
      <c r="R50" s="3"/>
      <c r="S50" s="3"/>
    </row>
    <row r="51" spans="2:19" ht="12.75">
      <c r="B51" s="6"/>
      <c r="C51" s="22"/>
      <c r="D51" s="22"/>
      <c r="E51" s="3"/>
      <c r="F51" s="3"/>
      <c r="G51" s="22"/>
      <c r="H51" s="23"/>
      <c r="I51" s="23"/>
      <c r="J51" s="34"/>
      <c r="K51" s="34"/>
      <c r="L51" s="34"/>
      <c r="M51" s="3"/>
      <c r="N51" s="3"/>
      <c r="O51" s="3"/>
      <c r="P51" s="3" t="s">
        <v>207</v>
      </c>
      <c r="Q51" s="9"/>
      <c r="R51" s="3"/>
      <c r="S51" s="3"/>
    </row>
    <row r="52" spans="2:19" ht="12.75">
      <c r="B52" s="6"/>
      <c r="C52" s="22"/>
      <c r="D52" s="22"/>
      <c r="E52" s="3"/>
      <c r="F52" s="3"/>
      <c r="G52" s="22"/>
      <c r="H52" s="23"/>
      <c r="I52" s="23"/>
      <c r="J52" s="34"/>
      <c r="K52" s="34"/>
      <c r="L52" s="34"/>
      <c r="M52" s="3"/>
      <c r="N52" s="3"/>
      <c r="O52" s="3"/>
      <c r="P52" s="3" t="s">
        <v>207</v>
      </c>
      <c r="Q52" s="9"/>
      <c r="R52" s="3"/>
      <c r="S52" s="3"/>
    </row>
    <row r="53" spans="2:19" ht="12.75">
      <c r="B53" s="6"/>
      <c r="C53" s="22"/>
      <c r="D53" s="22"/>
      <c r="E53" s="3"/>
      <c r="F53" s="3"/>
      <c r="G53" s="22"/>
      <c r="H53" s="23"/>
      <c r="I53" s="23"/>
      <c r="J53" s="34"/>
      <c r="K53" s="34"/>
      <c r="L53" s="34"/>
      <c r="M53" s="3"/>
      <c r="N53" s="3"/>
      <c r="O53" s="3"/>
      <c r="P53" s="3" t="s">
        <v>207</v>
      </c>
      <c r="Q53" s="9"/>
      <c r="R53" s="3"/>
      <c r="S53" s="3"/>
    </row>
    <row r="54" spans="2:19" ht="12.75">
      <c r="B54" s="6"/>
      <c r="C54" s="22"/>
      <c r="D54" s="22"/>
      <c r="E54" s="3"/>
      <c r="F54" s="3"/>
      <c r="G54" s="22"/>
      <c r="H54" s="23"/>
      <c r="I54" s="23"/>
      <c r="J54" s="34"/>
      <c r="K54" s="34"/>
      <c r="L54" s="34"/>
      <c r="M54" s="3"/>
      <c r="N54" s="3"/>
      <c r="O54" s="3"/>
      <c r="P54" s="3" t="s">
        <v>207</v>
      </c>
      <c r="Q54" s="9"/>
      <c r="R54" s="3"/>
      <c r="S54" s="3"/>
    </row>
    <row r="55" spans="2:19" ht="12.75">
      <c r="B55" s="6"/>
      <c r="C55" s="22"/>
      <c r="D55" s="22"/>
      <c r="E55" s="3"/>
      <c r="F55" s="3"/>
      <c r="G55" s="22"/>
      <c r="H55" s="23"/>
      <c r="I55" s="23"/>
      <c r="J55" s="34"/>
      <c r="K55" s="34"/>
      <c r="L55" s="34"/>
      <c r="M55" s="3"/>
      <c r="N55" s="3"/>
      <c r="O55" s="3"/>
      <c r="P55" s="3" t="s">
        <v>207</v>
      </c>
      <c r="Q55" s="9"/>
      <c r="R55" s="3"/>
      <c r="S55" s="3"/>
    </row>
    <row r="56" spans="2:19" ht="12.75">
      <c r="B56" s="6"/>
      <c r="C56" s="22"/>
      <c r="D56" s="22"/>
      <c r="E56" s="3"/>
      <c r="F56" s="3"/>
      <c r="G56" s="22"/>
      <c r="H56" s="23"/>
      <c r="I56" s="23"/>
      <c r="J56" s="34"/>
      <c r="K56" s="34"/>
      <c r="L56" s="34"/>
      <c r="M56" s="3"/>
      <c r="N56" s="3"/>
      <c r="O56" s="3"/>
      <c r="P56" s="3" t="s">
        <v>207</v>
      </c>
      <c r="Q56" s="9"/>
      <c r="R56" s="3"/>
      <c r="S56" s="3"/>
    </row>
    <row r="57" spans="2:19" ht="27" customHeight="1">
      <c r="B57" s="6"/>
      <c r="C57" s="22"/>
      <c r="D57" s="22"/>
      <c r="E57" s="3"/>
      <c r="F57" s="3"/>
      <c r="G57" s="22"/>
      <c r="H57" s="23"/>
      <c r="I57" s="23"/>
      <c r="J57" s="34"/>
      <c r="K57" s="34"/>
      <c r="L57" s="34"/>
      <c r="M57" s="3"/>
      <c r="N57" s="3"/>
      <c r="O57" s="3"/>
      <c r="P57" s="3" t="s">
        <v>207</v>
      </c>
      <c r="Q57" s="9"/>
      <c r="R57" s="3"/>
      <c r="S57" s="3"/>
    </row>
    <row r="58" spans="2:19" ht="12.75">
      <c r="B58" s="6"/>
      <c r="C58" s="22"/>
      <c r="D58" s="22"/>
      <c r="E58" s="3"/>
      <c r="F58" s="3"/>
      <c r="G58" s="22"/>
      <c r="H58" s="23"/>
      <c r="I58" s="23"/>
      <c r="J58" s="34"/>
      <c r="K58" s="34"/>
      <c r="L58" s="34"/>
      <c r="M58" s="3"/>
      <c r="N58" s="3"/>
      <c r="O58" s="3"/>
      <c r="P58" s="3" t="s">
        <v>207</v>
      </c>
      <c r="Q58" s="9"/>
      <c r="R58" s="3"/>
      <c r="S58" s="3"/>
    </row>
    <row r="59" spans="2:19" ht="12.75">
      <c r="B59" s="6"/>
      <c r="C59" s="22"/>
      <c r="D59" s="22"/>
      <c r="E59" s="3"/>
      <c r="F59" s="3"/>
      <c r="G59" s="22"/>
      <c r="H59" s="23"/>
      <c r="I59" s="23"/>
      <c r="J59" s="34"/>
      <c r="K59" s="34"/>
      <c r="L59" s="34"/>
      <c r="M59" s="3"/>
      <c r="N59" s="3"/>
      <c r="O59" s="3"/>
      <c r="P59" s="3" t="s">
        <v>207</v>
      </c>
      <c r="Q59" s="9"/>
      <c r="R59" s="3"/>
      <c r="S59" s="3"/>
    </row>
    <row r="60" spans="2:19" ht="12.75">
      <c r="B60" s="6"/>
      <c r="C60" s="22"/>
      <c r="D60" s="22"/>
      <c r="E60" s="3"/>
      <c r="F60" s="3"/>
      <c r="G60" s="22"/>
      <c r="H60" s="23"/>
      <c r="I60" s="23"/>
      <c r="J60" s="34"/>
      <c r="K60" s="34"/>
      <c r="L60" s="34"/>
      <c r="M60" s="3"/>
      <c r="N60" s="3"/>
      <c r="O60" s="3"/>
      <c r="P60" s="3" t="s">
        <v>207</v>
      </c>
      <c r="Q60" s="9"/>
      <c r="R60" s="3"/>
      <c r="S60" s="3"/>
    </row>
    <row r="61" spans="2:19" ht="12.75">
      <c r="B61" s="6"/>
      <c r="C61" s="22"/>
      <c r="D61" s="22"/>
      <c r="E61" s="3"/>
      <c r="F61" s="3"/>
      <c r="G61" s="22"/>
      <c r="H61" s="23"/>
      <c r="I61" s="23"/>
      <c r="J61" s="34"/>
      <c r="K61" s="34"/>
      <c r="L61" s="34"/>
      <c r="M61" s="3"/>
      <c r="N61" s="3"/>
      <c r="O61" s="3"/>
      <c r="P61" s="3" t="s">
        <v>207</v>
      </c>
      <c r="Q61" s="9"/>
      <c r="R61" s="3"/>
      <c r="S61" s="3"/>
    </row>
    <row r="62" spans="2:19" ht="12.75">
      <c r="B62" s="6"/>
      <c r="C62" s="22"/>
      <c r="D62" s="22"/>
      <c r="E62" s="3"/>
      <c r="F62" s="3"/>
      <c r="G62" s="22"/>
      <c r="H62" s="23"/>
      <c r="I62" s="23"/>
      <c r="J62" s="34"/>
      <c r="K62" s="34"/>
      <c r="L62" s="34"/>
      <c r="M62" s="3"/>
      <c r="N62" s="3"/>
      <c r="O62" s="3"/>
      <c r="P62" s="3" t="s">
        <v>207</v>
      </c>
      <c r="Q62" s="9"/>
      <c r="R62" s="3"/>
      <c r="S62" s="3"/>
    </row>
    <row r="63" spans="2:19" ht="12.75">
      <c r="B63" s="6"/>
      <c r="C63" s="22"/>
      <c r="D63" s="22"/>
      <c r="E63" s="3"/>
      <c r="F63" s="3"/>
      <c r="G63" s="22"/>
      <c r="H63" s="23"/>
      <c r="I63" s="23"/>
      <c r="J63" s="34"/>
      <c r="K63" s="34"/>
      <c r="L63" s="34"/>
      <c r="M63" s="3"/>
      <c r="N63" s="3"/>
      <c r="O63" s="3"/>
      <c r="P63" s="3" t="s">
        <v>207</v>
      </c>
      <c r="Q63" s="9"/>
      <c r="R63" s="3"/>
      <c r="S63" s="3"/>
    </row>
    <row r="64" spans="2:19" ht="12.75">
      <c r="B64" s="6"/>
      <c r="C64" s="22"/>
      <c r="D64" s="22"/>
      <c r="E64" s="3"/>
      <c r="F64" s="3"/>
      <c r="G64" s="22"/>
      <c r="H64" s="23"/>
      <c r="I64" s="23"/>
      <c r="J64" s="34"/>
      <c r="K64" s="34"/>
      <c r="L64" s="34"/>
      <c r="M64" s="3"/>
      <c r="N64" s="3"/>
      <c r="O64" s="3"/>
      <c r="P64" s="3" t="s">
        <v>207</v>
      </c>
      <c r="Q64" s="9"/>
      <c r="R64" s="3"/>
      <c r="S64" s="3"/>
    </row>
    <row r="65" spans="2:19" ht="12.75">
      <c r="B65" s="6"/>
      <c r="C65" s="22"/>
      <c r="D65" s="22"/>
      <c r="E65" s="3"/>
      <c r="F65" s="3"/>
      <c r="G65" s="22"/>
      <c r="H65" s="23"/>
      <c r="I65" s="23"/>
      <c r="J65" s="34"/>
      <c r="K65" s="34"/>
      <c r="L65" s="34"/>
      <c r="M65" s="3"/>
      <c r="N65" s="3"/>
      <c r="O65" s="3"/>
      <c r="P65" s="3" t="s">
        <v>207</v>
      </c>
      <c r="Q65" s="9"/>
      <c r="R65" s="3"/>
      <c r="S65" s="3"/>
    </row>
    <row r="66" spans="2:19" ht="12.75">
      <c r="B66" s="6"/>
      <c r="C66" s="22"/>
      <c r="D66" s="22"/>
      <c r="E66" s="3"/>
      <c r="F66" s="3"/>
      <c r="G66" s="22"/>
      <c r="H66" s="23"/>
      <c r="I66" s="23"/>
      <c r="J66" s="34"/>
      <c r="K66" s="34"/>
      <c r="L66" s="34"/>
      <c r="M66" s="3"/>
      <c r="N66" s="3"/>
      <c r="O66" s="3"/>
      <c r="P66" s="3" t="s">
        <v>207</v>
      </c>
      <c r="Q66" s="9"/>
      <c r="R66" s="3"/>
      <c r="S66" s="3"/>
    </row>
    <row r="67" spans="2:19" ht="12.75">
      <c r="B67" s="6"/>
      <c r="C67" s="22"/>
      <c r="D67" s="22"/>
      <c r="E67" s="3"/>
      <c r="F67" s="3"/>
      <c r="G67" s="22"/>
      <c r="H67" s="23"/>
      <c r="I67" s="23"/>
      <c r="J67" s="34"/>
      <c r="K67" s="34"/>
      <c r="L67" s="34"/>
      <c r="M67" s="3"/>
      <c r="N67" s="3"/>
      <c r="O67" s="3"/>
      <c r="P67" s="3" t="s">
        <v>207</v>
      </c>
      <c r="Q67" s="9"/>
      <c r="R67" s="3"/>
      <c r="S67" s="3"/>
    </row>
    <row r="68" spans="2:19" ht="12.75">
      <c r="B68" s="6"/>
      <c r="C68" s="22"/>
      <c r="D68" s="22"/>
      <c r="E68" s="3"/>
      <c r="F68" s="3"/>
      <c r="G68" s="22"/>
      <c r="H68" s="23"/>
      <c r="I68" s="23"/>
      <c r="J68" s="34"/>
      <c r="K68" s="34"/>
      <c r="L68" s="34"/>
      <c r="M68" s="3"/>
      <c r="N68" s="3"/>
      <c r="O68" s="3"/>
      <c r="P68" s="3" t="s">
        <v>207</v>
      </c>
      <c r="Q68" s="9"/>
      <c r="R68" s="3"/>
      <c r="S68" s="3"/>
    </row>
    <row r="69" spans="2:19" ht="12.75">
      <c r="B69" s="6"/>
      <c r="C69" s="22"/>
      <c r="D69" s="22"/>
      <c r="E69" s="3"/>
      <c r="F69" s="3"/>
      <c r="G69" s="22"/>
      <c r="H69" s="23"/>
      <c r="I69" s="23"/>
      <c r="J69" s="34"/>
      <c r="K69" s="34"/>
      <c r="L69" s="34"/>
      <c r="M69" s="3"/>
      <c r="N69" s="3"/>
      <c r="O69" s="3"/>
      <c r="P69" s="3" t="s">
        <v>207</v>
      </c>
      <c r="Q69" s="9"/>
      <c r="R69" s="3"/>
      <c r="S69" s="3"/>
    </row>
    <row r="70" spans="2:19" ht="12.75">
      <c r="B70" s="6"/>
      <c r="C70" s="22"/>
      <c r="D70" s="22"/>
      <c r="E70" s="3"/>
      <c r="F70" s="3"/>
      <c r="G70" s="22"/>
      <c r="H70" s="23"/>
      <c r="I70" s="23"/>
      <c r="J70" s="34"/>
      <c r="K70" s="34"/>
      <c r="L70" s="34"/>
      <c r="M70" s="3"/>
      <c r="N70" s="3"/>
      <c r="O70" s="3"/>
      <c r="P70" s="3" t="s">
        <v>207</v>
      </c>
      <c r="Q70" s="9"/>
      <c r="R70" s="3"/>
      <c r="S70" s="3"/>
    </row>
    <row r="71" spans="2:19" ht="12.75">
      <c r="B71" s="6"/>
      <c r="C71" s="22"/>
      <c r="D71" s="22"/>
      <c r="E71" s="3"/>
      <c r="F71" s="3"/>
      <c r="G71" s="22"/>
      <c r="H71" s="23"/>
      <c r="I71" s="23"/>
      <c r="J71" s="3"/>
      <c r="K71" s="3"/>
      <c r="L71" s="3"/>
      <c r="M71" s="3"/>
      <c r="N71" s="3"/>
      <c r="O71" s="3"/>
      <c r="P71" s="3" t="s">
        <v>207</v>
      </c>
      <c r="Q71" s="9"/>
      <c r="R71" s="3"/>
      <c r="S71" s="3"/>
    </row>
    <row r="72" spans="2:19" ht="12.75">
      <c r="B72" s="6"/>
      <c r="C72" s="22"/>
      <c r="D72" s="22"/>
      <c r="E72" s="3"/>
      <c r="F72" s="3"/>
      <c r="G72" s="22"/>
      <c r="H72" s="23"/>
      <c r="I72" s="23"/>
      <c r="J72" s="3"/>
      <c r="K72" s="3"/>
      <c r="L72" s="3"/>
      <c r="M72" s="3"/>
      <c r="N72" s="3"/>
      <c r="O72" s="3"/>
      <c r="P72" s="3" t="s">
        <v>207</v>
      </c>
      <c r="Q72" s="9"/>
      <c r="R72" s="3"/>
      <c r="S72" s="3"/>
    </row>
    <row r="73" spans="2:19" ht="12.75">
      <c r="B73" s="6"/>
      <c r="C73" s="22"/>
      <c r="D73" s="22"/>
      <c r="E73" s="3"/>
      <c r="F73" s="3"/>
      <c r="G73" s="22"/>
      <c r="H73" s="23"/>
      <c r="I73" s="23"/>
      <c r="J73" s="3"/>
      <c r="K73" s="3"/>
      <c r="L73" s="3"/>
      <c r="M73" s="3"/>
      <c r="N73" s="3"/>
      <c r="O73" s="3"/>
      <c r="P73" s="3" t="s">
        <v>207</v>
      </c>
      <c r="Q73" s="9"/>
      <c r="R73" s="3"/>
      <c r="S73" s="3"/>
    </row>
    <row r="74" spans="2:19" ht="12.75">
      <c r="B74" s="6"/>
      <c r="C74" s="3"/>
      <c r="D74" s="3"/>
      <c r="E74" s="3"/>
      <c r="F74" s="3"/>
      <c r="G74" s="30"/>
      <c r="H74" s="31"/>
      <c r="I74" s="31"/>
      <c r="J74" s="3"/>
      <c r="K74" s="3"/>
      <c r="L74" s="3"/>
      <c r="M74" s="3"/>
      <c r="N74" s="3"/>
      <c r="O74" s="3"/>
      <c r="P74" s="3" t="s">
        <v>207</v>
      </c>
      <c r="Q74" s="9"/>
      <c r="R74" s="3"/>
      <c r="S74" s="3"/>
    </row>
    <row r="75" spans="2:19" ht="12.75">
      <c r="B75" s="6"/>
      <c r="C75" s="3"/>
      <c r="D75" s="3"/>
      <c r="E75" s="3"/>
      <c r="F75" s="3"/>
      <c r="G75" s="30"/>
      <c r="H75" s="31"/>
      <c r="I75" s="31"/>
      <c r="J75" s="29"/>
      <c r="K75" s="29"/>
      <c r="L75" s="29"/>
      <c r="M75" s="3"/>
      <c r="N75" s="3"/>
      <c r="O75" s="3"/>
      <c r="P75" s="9"/>
      <c r="Q75" s="9"/>
      <c r="R75" s="3"/>
      <c r="S75" s="3"/>
    </row>
    <row r="76" spans="2:19" ht="12.75">
      <c r="B76" s="6"/>
      <c r="C76" s="3"/>
      <c r="D76" s="3"/>
      <c r="E76" s="3"/>
      <c r="F76" s="3"/>
      <c r="G76" s="30"/>
      <c r="H76" s="31"/>
      <c r="I76" s="31"/>
      <c r="J76" s="3"/>
      <c r="K76" s="3"/>
      <c r="L76" s="3"/>
      <c r="M76" s="3"/>
      <c r="N76" s="3"/>
      <c r="O76" s="3"/>
      <c r="P76" s="9"/>
      <c r="Q76" s="9"/>
      <c r="R76" s="3"/>
      <c r="S76" s="3"/>
    </row>
    <row r="77" spans="2:19" ht="12.75">
      <c r="B77" s="6"/>
      <c r="C77" s="3"/>
      <c r="D77" s="3"/>
      <c r="E77" s="3"/>
      <c r="F77" s="3"/>
      <c r="G77" s="30"/>
      <c r="H77" s="31"/>
      <c r="I77" s="31"/>
      <c r="J77" s="3"/>
      <c r="K77" s="3"/>
      <c r="L77" s="3"/>
      <c r="M77" s="3"/>
      <c r="N77" s="3"/>
      <c r="O77" s="3"/>
      <c r="P77" s="9"/>
      <c r="Q77" s="9"/>
      <c r="R77" s="3"/>
      <c r="S77" s="3"/>
    </row>
    <row r="78" spans="2:19" ht="12.75">
      <c r="B78" s="6"/>
      <c r="C78" s="3"/>
      <c r="D78" s="3"/>
      <c r="E78" s="3"/>
      <c r="F78" s="3"/>
      <c r="G78" s="6"/>
      <c r="H78" s="31"/>
      <c r="I78" s="31"/>
      <c r="J78" s="3"/>
      <c r="K78" s="3"/>
      <c r="L78" s="3"/>
      <c r="M78" s="3"/>
      <c r="N78" s="3"/>
      <c r="O78" s="3"/>
      <c r="P78" s="9"/>
      <c r="Q78" s="9"/>
      <c r="R78" s="3"/>
      <c r="S78" s="3"/>
    </row>
    <row r="79" spans="2:19" ht="12.75">
      <c r="B79" s="6"/>
      <c r="C79" s="3"/>
      <c r="D79" s="3"/>
      <c r="E79" s="3"/>
      <c r="F79" s="3"/>
      <c r="G79" s="30"/>
      <c r="H79" s="31"/>
      <c r="I79" s="31"/>
      <c r="J79" s="3"/>
      <c r="K79" s="3"/>
      <c r="L79" s="3"/>
      <c r="M79" s="3"/>
      <c r="N79" s="3"/>
      <c r="O79" s="3"/>
      <c r="P79" s="9"/>
      <c r="Q79" s="9"/>
      <c r="R79" s="3"/>
      <c r="S79" s="3"/>
    </row>
    <row r="80" spans="2:19" ht="12.75">
      <c r="B80" s="6"/>
      <c r="C80" s="3"/>
      <c r="D80" s="3"/>
      <c r="E80" s="3"/>
      <c r="F80" s="3"/>
      <c r="G80" s="30"/>
      <c r="H80" s="31"/>
      <c r="I80" s="31"/>
      <c r="J80" s="3"/>
      <c r="K80" s="3"/>
      <c r="L80" s="3"/>
      <c r="M80" s="3"/>
      <c r="N80" s="3"/>
      <c r="O80" s="3"/>
      <c r="P80" s="9"/>
      <c r="Q80" s="9"/>
      <c r="R80" s="3"/>
      <c r="S80" s="3"/>
    </row>
    <row r="81" spans="2:19" ht="12.75">
      <c r="B81" s="6"/>
      <c r="C81" s="3"/>
      <c r="D81" s="3"/>
      <c r="E81" s="3"/>
      <c r="F81" s="3"/>
      <c r="G81" s="30"/>
      <c r="H81" s="31"/>
      <c r="I81" s="31"/>
      <c r="J81" s="3"/>
      <c r="K81" s="3"/>
      <c r="L81" s="3"/>
      <c r="M81" s="3"/>
      <c r="N81" s="3"/>
      <c r="O81" s="3"/>
      <c r="P81" s="9"/>
      <c r="Q81" s="9"/>
      <c r="R81" s="3"/>
      <c r="S81" s="3"/>
    </row>
    <row r="82" spans="2:19" ht="12.75">
      <c r="B82" s="6"/>
      <c r="C82" s="3"/>
      <c r="D82" s="3"/>
      <c r="E82" s="3"/>
      <c r="F82" s="3"/>
      <c r="G82" s="30"/>
      <c r="H82" s="31"/>
      <c r="I82" s="31"/>
      <c r="J82" s="3"/>
      <c r="K82" s="3"/>
      <c r="L82" s="3"/>
      <c r="M82" s="3"/>
      <c r="N82" s="3"/>
      <c r="O82" s="3"/>
      <c r="P82" s="9"/>
      <c r="Q82" s="9"/>
      <c r="R82" s="3"/>
      <c r="S82" s="3"/>
    </row>
    <row r="83" spans="2:19" ht="12.75">
      <c r="B83" s="6"/>
      <c r="C83" s="3"/>
      <c r="D83" s="3"/>
      <c r="E83" s="3"/>
      <c r="F83" s="3"/>
      <c r="G83" s="6"/>
      <c r="H83" s="6"/>
      <c r="I83" s="6"/>
      <c r="J83" s="3"/>
      <c r="K83" s="3"/>
      <c r="L83" s="3"/>
      <c r="M83" s="3"/>
      <c r="N83" s="3"/>
      <c r="O83" s="3"/>
      <c r="P83" s="9"/>
      <c r="Q83" s="9"/>
      <c r="R83" s="3"/>
      <c r="S83" s="3"/>
    </row>
    <row r="84" spans="2:19" ht="12.75">
      <c r="B84" s="6"/>
      <c r="C84" s="3"/>
      <c r="D84" s="3"/>
      <c r="E84" s="3"/>
      <c r="F84" s="3"/>
      <c r="G84" s="6"/>
      <c r="H84" s="6"/>
      <c r="I84" s="6"/>
      <c r="J84" s="3"/>
      <c r="K84" s="3"/>
      <c r="L84" s="3"/>
      <c r="M84" s="3"/>
      <c r="N84" s="3"/>
      <c r="O84" s="3"/>
      <c r="P84" s="9"/>
      <c r="Q84" s="9"/>
      <c r="R84" s="3"/>
      <c r="S84" s="3"/>
    </row>
    <row r="85" spans="2:19" ht="12.75">
      <c r="B85" s="6"/>
      <c r="C85" s="3"/>
      <c r="D85" s="3"/>
      <c r="E85" s="3"/>
      <c r="F85" s="3"/>
      <c r="G85" s="6"/>
      <c r="H85" s="6"/>
      <c r="I85" s="6"/>
      <c r="J85" s="3"/>
      <c r="K85" s="3"/>
      <c r="L85" s="3"/>
      <c r="M85" s="3"/>
      <c r="N85" s="3"/>
      <c r="O85" s="3"/>
      <c r="P85" s="9"/>
      <c r="Q85" s="9"/>
      <c r="R85" s="3"/>
      <c r="S85" s="3"/>
    </row>
    <row r="86" spans="2:19" ht="12.75">
      <c r="B86" s="6"/>
      <c r="C86" s="3"/>
      <c r="D86" s="3"/>
      <c r="E86" s="3"/>
      <c r="F86" s="3"/>
      <c r="G86" s="6"/>
      <c r="H86" s="6"/>
      <c r="I86" s="6"/>
      <c r="J86" s="3"/>
      <c r="K86" s="3"/>
      <c r="L86" s="3"/>
      <c r="M86" s="3"/>
      <c r="N86" s="3"/>
      <c r="O86" s="3"/>
      <c r="P86" s="9"/>
      <c r="Q86" s="9"/>
      <c r="R86" s="3"/>
      <c r="S86" s="3"/>
    </row>
    <row r="87" spans="2:19" ht="12.75">
      <c r="B87" s="6"/>
      <c r="C87" s="3"/>
      <c r="D87" s="3"/>
      <c r="E87" s="3"/>
      <c r="F87" s="3"/>
      <c r="G87" s="6"/>
      <c r="H87" s="6"/>
      <c r="I87" s="6"/>
      <c r="J87" s="3"/>
      <c r="K87" s="3"/>
      <c r="L87" s="3"/>
      <c r="M87" s="3"/>
      <c r="N87" s="3"/>
      <c r="O87" s="3"/>
      <c r="P87" s="9"/>
      <c r="Q87" s="9"/>
      <c r="R87" s="3"/>
      <c r="S87" s="3"/>
    </row>
    <row r="88" spans="2:19" ht="12.75">
      <c r="B88" s="6"/>
      <c r="C88" s="3"/>
      <c r="D88" s="3"/>
      <c r="E88" s="3"/>
      <c r="F88" s="3"/>
      <c r="G88" s="6"/>
      <c r="H88" s="6"/>
      <c r="I88" s="6"/>
      <c r="J88" s="3"/>
      <c r="K88" s="3"/>
      <c r="L88" s="3"/>
      <c r="M88" s="3"/>
      <c r="N88" s="3"/>
      <c r="O88" s="3"/>
      <c r="P88" s="9"/>
      <c r="Q88" s="9"/>
      <c r="R88" s="3"/>
      <c r="S88" s="3"/>
    </row>
    <row r="89" spans="2:19" ht="12.75">
      <c r="B89" s="6"/>
      <c r="C89" s="3"/>
      <c r="D89" s="3"/>
      <c r="E89" s="3"/>
      <c r="F89" s="3"/>
      <c r="G89" s="6"/>
      <c r="H89" s="6"/>
      <c r="I89" s="6"/>
      <c r="J89" s="3"/>
      <c r="K89" s="3"/>
      <c r="L89" s="3"/>
      <c r="M89" s="3"/>
      <c r="N89" s="3"/>
      <c r="O89" s="3"/>
      <c r="P89" s="9"/>
      <c r="Q89" s="9"/>
      <c r="R89" s="3"/>
      <c r="S89" s="3"/>
    </row>
    <row r="90" spans="2:19" ht="12.75">
      <c r="B90" s="6"/>
      <c r="C90" s="3"/>
      <c r="D90" s="3"/>
      <c r="E90" s="3"/>
      <c r="F90" s="3"/>
      <c r="G90" s="6"/>
      <c r="H90" s="6"/>
      <c r="I90" s="6"/>
      <c r="J90" s="3"/>
      <c r="K90" s="3"/>
      <c r="L90" s="3"/>
      <c r="M90" s="3"/>
      <c r="N90" s="3"/>
      <c r="O90" s="3"/>
      <c r="P90" s="9"/>
      <c r="Q90" s="9"/>
      <c r="R90" s="3"/>
      <c r="S90" s="3"/>
    </row>
    <row r="91" spans="2:19" ht="12.75">
      <c r="B91" s="6"/>
      <c r="C91" s="3"/>
      <c r="D91" s="3"/>
      <c r="E91" s="3"/>
      <c r="F91" s="3"/>
      <c r="G91" s="6"/>
      <c r="H91" s="6"/>
      <c r="I91" s="6"/>
      <c r="J91" s="3"/>
      <c r="K91" s="3"/>
      <c r="L91" s="3"/>
      <c r="M91" s="3"/>
      <c r="N91" s="3"/>
      <c r="O91" s="3"/>
      <c r="P91" s="9"/>
      <c r="Q91" s="9"/>
      <c r="R91" s="3"/>
      <c r="S91" s="3"/>
    </row>
    <row r="92" spans="2:19" ht="12.75">
      <c r="B92" s="6"/>
      <c r="C92" s="3"/>
      <c r="D92" s="3"/>
      <c r="E92" s="3"/>
      <c r="F92" s="3"/>
      <c r="G92" s="6"/>
      <c r="H92" s="6"/>
      <c r="I92" s="6"/>
      <c r="J92" s="3"/>
      <c r="K92" s="3"/>
      <c r="L92" s="3"/>
      <c r="M92" s="3"/>
      <c r="N92" s="3"/>
      <c r="O92" s="3"/>
      <c r="P92" s="9"/>
      <c r="Q92" s="9"/>
      <c r="R92" s="3"/>
      <c r="S92" s="3"/>
    </row>
    <row r="93" spans="2:19" ht="12.75">
      <c r="B93" s="6"/>
      <c r="C93" s="3"/>
      <c r="D93" s="3"/>
      <c r="E93" s="3"/>
      <c r="F93" s="3"/>
      <c r="G93" s="6"/>
      <c r="H93" s="6"/>
      <c r="I93" s="6"/>
      <c r="J93" s="3"/>
      <c r="K93" s="3"/>
      <c r="L93" s="3"/>
      <c r="M93" s="3"/>
      <c r="N93" s="3"/>
      <c r="O93" s="3"/>
      <c r="P93" s="9"/>
      <c r="Q93" s="9"/>
      <c r="R93" s="3"/>
      <c r="S93" s="3"/>
    </row>
    <row r="94" spans="2:19" ht="12.75">
      <c r="B94" s="6"/>
      <c r="C94" s="3"/>
      <c r="D94" s="3"/>
      <c r="E94" s="3"/>
      <c r="F94" s="3"/>
      <c r="G94" s="6"/>
      <c r="H94" s="6"/>
      <c r="I94" s="6"/>
      <c r="J94" s="3"/>
      <c r="K94" s="3"/>
      <c r="L94" s="3"/>
      <c r="M94" s="3"/>
      <c r="N94" s="3"/>
      <c r="O94" s="3"/>
      <c r="P94" s="9"/>
      <c r="Q94" s="9"/>
      <c r="R94" s="3"/>
      <c r="S94" s="3"/>
    </row>
    <row r="95" spans="2:19" ht="12.75">
      <c r="B95" s="6"/>
      <c r="C95" s="3"/>
      <c r="D95" s="3"/>
      <c r="E95" s="3"/>
      <c r="F95" s="3"/>
      <c r="G95" s="6"/>
      <c r="H95" s="6"/>
      <c r="I95" s="6"/>
      <c r="J95" s="3"/>
      <c r="K95" s="3"/>
      <c r="L95" s="3"/>
      <c r="M95" s="3"/>
      <c r="N95" s="3"/>
      <c r="O95" s="3"/>
      <c r="P95" s="9"/>
      <c r="Q95" s="9"/>
      <c r="R95" s="3"/>
      <c r="S95" s="3"/>
    </row>
    <row r="96" spans="2:19" ht="12.75">
      <c r="B96" s="6"/>
      <c r="C96" s="3"/>
      <c r="D96" s="3"/>
      <c r="E96" s="3"/>
      <c r="F96" s="3"/>
      <c r="G96" s="6"/>
      <c r="H96" s="6"/>
      <c r="I96" s="6"/>
      <c r="J96" s="3"/>
      <c r="K96" s="3"/>
      <c r="L96" s="3"/>
      <c r="M96" s="3"/>
      <c r="N96" s="3"/>
      <c r="O96" s="3"/>
      <c r="P96" s="9"/>
      <c r="Q96" s="9"/>
      <c r="R96" s="3"/>
      <c r="S96" s="3"/>
    </row>
    <row r="97" spans="2:19" ht="12.75">
      <c r="B97" s="6"/>
      <c r="C97" s="3"/>
      <c r="D97" s="3"/>
      <c r="E97" s="3"/>
      <c r="F97" s="3"/>
      <c r="G97" s="6"/>
      <c r="H97" s="6"/>
      <c r="I97" s="6"/>
      <c r="J97" s="3"/>
      <c r="K97" s="3"/>
      <c r="L97" s="3"/>
      <c r="M97" s="3"/>
      <c r="N97" s="3"/>
      <c r="O97" s="3"/>
      <c r="P97" s="9"/>
      <c r="Q97" s="9"/>
      <c r="R97" s="3"/>
      <c r="S97" s="3"/>
    </row>
    <row r="98" spans="2:19" ht="12.75">
      <c r="B98" s="6"/>
      <c r="C98" s="3"/>
      <c r="D98" s="3"/>
      <c r="E98" s="3"/>
      <c r="F98" s="3"/>
      <c r="G98" s="6"/>
      <c r="H98" s="6"/>
      <c r="I98" s="6"/>
      <c r="J98" s="3"/>
      <c r="K98" s="3"/>
      <c r="L98" s="3"/>
      <c r="M98" s="3"/>
      <c r="N98" s="3"/>
      <c r="O98" s="3"/>
      <c r="P98" s="9"/>
      <c r="Q98" s="9"/>
      <c r="R98" s="3"/>
      <c r="S98" s="3"/>
    </row>
    <row r="99" spans="2:19" ht="12.75">
      <c r="B99" s="6"/>
      <c r="C99" s="3"/>
      <c r="D99" s="3"/>
      <c r="E99" s="3"/>
      <c r="F99" s="3"/>
      <c r="G99" s="6"/>
      <c r="H99" s="6"/>
      <c r="I99" s="6"/>
      <c r="J99" s="3"/>
      <c r="K99" s="3"/>
      <c r="L99" s="3"/>
      <c r="M99" s="3"/>
      <c r="N99" s="3"/>
      <c r="O99" s="3"/>
      <c r="P99" s="9"/>
      <c r="Q99" s="9"/>
      <c r="R99" s="3"/>
      <c r="S99" s="3"/>
    </row>
    <row r="100" spans="2:19" ht="12.75">
      <c r="B100" s="6"/>
      <c r="C100" s="3"/>
      <c r="D100" s="3"/>
      <c r="E100" s="3"/>
      <c r="F100" s="3"/>
      <c r="G100" s="6"/>
      <c r="H100" s="6"/>
      <c r="I100" s="6"/>
      <c r="J100" s="3"/>
      <c r="K100" s="3"/>
      <c r="L100" s="3"/>
      <c r="M100" s="3"/>
      <c r="N100" s="3"/>
      <c r="O100" s="3"/>
      <c r="P100" s="9"/>
      <c r="Q100" s="9"/>
      <c r="R100" s="3"/>
      <c r="S100" s="3"/>
    </row>
    <row r="101" spans="2:19" ht="12.75">
      <c r="B101" s="6"/>
      <c r="C101" s="3"/>
      <c r="D101" s="3"/>
      <c r="E101" s="3"/>
      <c r="F101" s="3"/>
      <c r="G101" s="6"/>
      <c r="H101" s="6"/>
      <c r="I101" s="6"/>
      <c r="J101" s="3"/>
      <c r="K101" s="3"/>
      <c r="L101" s="3"/>
      <c r="M101" s="3"/>
      <c r="N101" s="3"/>
      <c r="O101" s="3"/>
      <c r="P101" s="9"/>
      <c r="Q101" s="9"/>
      <c r="R101" s="3"/>
      <c r="S101" s="3"/>
    </row>
    <row r="102" spans="2:19" ht="12.75">
      <c r="B102" s="6"/>
      <c r="C102" s="3"/>
      <c r="D102" s="3"/>
      <c r="E102" s="3"/>
      <c r="F102" s="3"/>
      <c r="G102" s="6"/>
      <c r="H102" s="6"/>
      <c r="I102" s="6"/>
      <c r="J102" s="3"/>
      <c r="K102" s="3"/>
      <c r="L102" s="3"/>
      <c r="M102" s="3"/>
      <c r="N102" s="3"/>
      <c r="O102" s="3"/>
      <c r="P102" s="9"/>
      <c r="Q102" s="9"/>
      <c r="R102" s="3"/>
      <c r="S102" s="3"/>
    </row>
    <row r="103" spans="2:19" ht="12.75">
      <c r="B103" s="6"/>
      <c r="C103" s="3"/>
      <c r="D103" s="3"/>
      <c r="E103" s="3"/>
      <c r="F103" s="3"/>
      <c r="G103" s="6"/>
      <c r="H103" s="6"/>
      <c r="I103" s="6"/>
      <c r="J103" s="3"/>
      <c r="K103" s="3"/>
      <c r="L103" s="3"/>
      <c r="M103" s="3"/>
      <c r="N103" s="3"/>
      <c r="O103" s="3"/>
      <c r="P103" s="9"/>
      <c r="Q103" s="9"/>
      <c r="R103" s="3"/>
      <c r="S103" s="3"/>
    </row>
    <row r="104" spans="2:19" ht="12.75">
      <c r="B104" s="6"/>
      <c r="C104" s="3"/>
      <c r="D104" s="3"/>
      <c r="E104" s="3"/>
      <c r="F104" s="3"/>
      <c r="G104" s="6"/>
      <c r="H104" s="6"/>
      <c r="I104" s="6"/>
      <c r="J104" s="3"/>
      <c r="K104" s="3"/>
      <c r="L104" s="3"/>
      <c r="M104" s="3"/>
      <c r="N104" s="3"/>
      <c r="O104" s="3"/>
      <c r="P104" s="9"/>
      <c r="Q104" s="9"/>
      <c r="R104" s="3"/>
      <c r="S104" s="3"/>
    </row>
    <row r="105" spans="2:19" ht="12.75">
      <c r="B105" s="6"/>
      <c r="C105" s="3"/>
      <c r="D105" s="3"/>
      <c r="E105" s="3"/>
      <c r="F105" s="3"/>
      <c r="G105" s="6"/>
      <c r="H105" s="6"/>
      <c r="I105" s="6"/>
      <c r="J105" s="3"/>
      <c r="K105" s="3"/>
      <c r="L105" s="3"/>
      <c r="M105" s="3"/>
      <c r="N105" s="3"/>
      <c r="O105" s="3"/>
      <c r="P105" s="9"/>
      <c r="Q105" s="9"/>
      <c r="R105" s="3"/>
      <c r="S105" s="3"/>
    </row>
    <row r="106" spans="2:19" ht="12.75">
      <c r="B106" s="6"/>
      <c r="C106" s="3"/>
      <c r="D106" s="3"/>
      <c r="E106" s="3"/>
      <c r="F106" s="3"/>
      <c r="G106" s="6"/>
      <c r="H106" s="6"/>
      <c r="I106" s="6"/>
      <c r="J106" s="3"/>
      <c r="K106" s="3"/>
      <c r="L106" s="3"/>
      <c r="M106" s="3"/>
      <c r="N106" s="3"/>
      <c r="O106" s="3"/>
      <c r="P106" s="9"/>
      <c r="Q106" s="9"/>
      <c r="R106" s="3"/>
      <c r="S106" s="3"/>
    </row>
    <row r="107" spans="2:19" ht="12.75">
      <c r="B107" s="6"/>
      <c r="C107" s="3"/>
      <c r="D107" s="3"/>
      <c r="E107" s="3"/>
      <c r="F107" s="3"/>
      <c r="G107" s="6"/>
      <c r="H107" s="6"/>
      <c r="I107" s="6"/>
      <c r="J107" s="3"/>
      <c r="K107" s="3"/>
      <c r="L107" s="3"/>
      <c r="M107" s="3"/>
      <c r="N107" s="3"/>
      <c r="O107" s="3"/>
      <c r="P107" s="9"/>
      <c r="Q107" s="9"/>
      <c r="R107" s="3"/>
      <c r="S107" s="3"/>
    </row>
    <row r="108" spans="2:19" ht="12.75">
      <c r="B108" s="6"/>
      <c r="C108" s="3"/>
      <c r="D108" s="3"/>
      <c r="E108" s="3"/>
      <c r="F108" s="3"/>
      <c r="G108" s="6"/>
      <c r="H108" s="6"/>
      <c r="I108" s="6"/>
      <c r="J108" s="3"/>
      <c r="K108" s="3"/>
      <c r="L108" s="3"/>
      <c r="M108" s="3"/>
      <c r="N108" s="3"/>
      <c r="O108" s="3"/>
      <c r="P108" s="9"/>
      <c r="Q108" s="9"/>
      <c r="R108" s="3"/>
      <c r="S108" s="3"/>
    </row>
    <row r="109" spans="2:19" ht="12.75">
      <c r="B109" s="6"/>
      <c r="C109" s="3"/>
      <c r="D109" s="3"/>
      <c r="E109" s="3"/>
      <c r="F109" s="3"/>
      <c r="G109" s="6"/>
      <c r="H109" s="6"/>
      <c r="I109" s="6"/>
      <c r="J109" s="3"/>
      <c r="K109" s="3"/>
      <c r="L109" s="3"/>
      <c r="M109" s="3"/>
      <c r="N109" s="3"/>
      <c r="O109" s="3"/>
      <c r="P109" s="9"/>
      <c r="Q109" s="9"/>
      <c r="R109" s="3"/>
      <c r="S109" s="3"/>
    </row>
    <row r="110" spans="2:19" ht="12.75">
      <c r="B110" s="6"/>
      <c r="C110" s="3"/>
      <c r="D110" s="3"/>
      <c r="E110" s="3"/>
      <c r="F110" s="3"/>
      <c r="G110" s="6"/>
      <c r="H110" s="6"/>
      <c r="I110" s="6"/>
      <c r="J110" s="3"/>
      <c r="K110" s="3"/>
      <c r="L110" s="3"/>
      <c r="M110" s="3"/>
      <c r="N110" s="3"/>
      <c r="O110" s="3"/>
      <c r="P110" s="9"/>
      <c r="Q110" s="9"/>
      <c r="R110" s="3"/>
      <c r="S110" s="3"/>
    </row>
    <row r="111" spans="2:19" ht="12.75">
      <c r="B111" s="6"/>
      <c r="C111" s="3"/>
      <c r="D111" s="3"/>
      <c r="E111" s="3"/>
      <c r="F111" s="3"/>
      <c r="G111" s="6"/>
      <c r="H111" s="6"/>
      <c r="I111" s="6"/>
      <c r="J111" s="3"/>
      <c r="K111" s="3"/>
      <c r="L111" s="3"/>
      <c r="M111" s="3"/>
      <c r="N111" s="3"/>
      <c r="O111" s="3"/>
      <c r="P111" s="9"/>
      <c r="Q111" s="9"/>
      <c r="R111" s="3"/>
      <c r="S111" s="3"/>
    </row>
    <row r="112" spans="2:19" ht="12.75">
      <c r="B112" s="6"/>
      <c r="C112" s="3"/>
      <c r="D112" s="3"/>
      <c r="E112" s="3"/>
      <c r="F112" s="3"/>
      <c r="G112" s="6"/>
      <c r="H112" s="6"/>
      <c r="I112" s="6"/>
      <c r="J112" s="3"/>
      <c r="K112" s="3"/>
      <c r="L112" s="3"/>
      <c r="M112" s="3"/>
      <c r="N112" s="3"/>
      <c r="O112" s="3"/>
      <c r="P112" s="9"/>
      <c r="Q112" s="9"/>
      <c r="R112" s="3"/>
      <c r="S112" s="3"/>
    </row>
    <row r="113" spans="2:19" ht="12.75">
      <c r="B113" s="6"/>
      <c r="C113" s="3"/>
      <c r="D113" s="3"/>
      <c r="E113" s="3"/>
      <c r="F113" s="3"/>
      <c r="G113" s="6"/>
      <c r="H113" s="6"/>
      <c r="I113" s="6"/>
      <c r="J113" s="3"/>
      <c r="K113" s="3"/>
      <c r="L113" s="3"/>
      <c r="M113" s="3"/>
      <c r="N113" s="3"/>
      <c r="O113" s="3"/>
      <c r="P113" s="9"/>
      <c r="Q113" s="9"/>
      <c r="R113" s="3"/>
      <c r="S113" s="3"/>
    </row>
    <row r="114" spans="2:19" ht="12.75">
      <c r="B114" s="6"/>
      <c r="C114" s="3"/>
      <c r="D114" s="3"/>
      <c r="E114" s="3"/>
      <c r="F114" s="3"/>
      <c r="G114" s="6"/>
      <c r="H114" s="6"/>
      <c r="I114" s="6"/>
      <c r="J114" s="3"/>
      <c r="K114" s="3"/>
      <c r="L114" s="3"/>
      <c r="M114" s="3"/>
      <c r="N114" s="3"/>
      <c r="O114" s="3"/>
      <c r="P114" s="9"/>
      <c r="Q114" s="9"/>
      <c r="R114" s="3"/>
      <c r="S114" s="3"/>
    </row>
    <row r="115" spans="2:19" ht="12.75">
      <c r="B115" s="6"/>
      <c r="C115" s="3"/>
      <c r="D115" s="3"/>
      <c r="E115" s="3"/>
      <c r="F115" s="3"/>
      <c r="G115" s="6"/>
      <c r="H115" s="6"/>
      <c r="I115" s="6"/>
      <c r="J115" s="3"/>
      <c r="K115" s="3"/>
      <c r="L115" s="3"/>
      <c r="M115" s="3"/>
      <c r="N115" s="3"/>
      <c r="O115" s="3"/>
      <c r="P115" s="9"/>
      <c r="Q115" s="9"/>
      <c r="R115" s="3"/>
      <c r="S115" s="3"/>
    </row>
    <row r="116" spans="2:19" ht="12.75">
      <c r="B116" s="6"/>
      <c r="C116" s="3"/>
      <c r="D116" s="3"/>
      <c r="E116" s="3"/>
      <c r="F116" s="3"/>
      <c r="G116" s="6"/>
      <c r="H116" s="6"/>
      <c r="I116" s="6"/>
      <c r="J116" s="3"/>
      <c r="K116" s="3"/>
      <c r="L116" s="3"/>
      <c r="M116" s="3"/>
      <c r="N116" s="3"/>
      <c r="O116" s="3"/>
      <c r="P116" s="9"/>
      <c r="Q116" s="9"/>
      <c r="R116" s="3"/>
      <c r="S116" s="3"/>
    </row>
    <row r="117" spans="2:19" ht="12.75">
      <c r="B117" s="6"/>
      <c r="C117" s="3"/>
      <c r="D117" s="3"/>
      <c r="E117" s="3"/>
      <c r="F117" s="3"/>
      <c r="G117" s="6"/>
      <c r="H117" s="6"/>
      <c r="I117" s="6"/>
      <c r="J117" s="3"/>
      <c r="K117" s="3"/>
      <c r="L117" s="3"/>
      <c r="M117" s="3"/>
      <c r="N117" s="3"/>
      <c r="O117" s="3"/>
      <c r="P117" s="9"/>
      <c r="Q117" s="9"/>
      <c r="R117" s="3"/>
      <c r="S117" s="3"/>
    </row>
    <row r="118" spans="2:19" ht="12.75">
      <c r="B118" s="6"/>
      <c r="C118" s="3"/>
      <c r="D118" s="3"/>
      <c r="E118" s="3"/>
      <c r="F118" s="3"/>
      <c r="G118" s="6"/>
      <c r="H118" s="6"/>
      <c r="I118" s="6"/>
      <c r="J118" s="3"/>
      <c r="K118" s="3"/>
      <c r="L118" s="3"/>
      <c r="M118" s="3"/>
      <c r="N118" s="3"/>
      <c r="O118" s="3"/>
      <c r="P118" s="9"/>
      <c r="Q118" s="9"/>
      <c r="R118" s="3"/>
      <c r="S118" s="3"/>
    </row>
    <row r="119" spans="2:19" ht="12.75">
      <c r="B119" s="6"/>
      <c r="C119" s="3"/>
      <c r="D119" s="3"/>
      <c r="E119" s="3"/>
      <c r="F119" s="3"/>
      <c r="G119" s="6"/>
      <c r="H119" s="6"/>
      <c r="I119" s="6"/>
      <c r="J119" s="3"/>
      <c r="K119" s="3"/>
      <c r="L119" s="3"/>
      <c r="M119" s="3"/>
      <c r="N119" s="3"/>
      <c r="O119" s="3"/>
      <c r="P119" s="9"/>
      <c r="Q119" s="9"/>
      <c r="R119" s="3"/>
      <c r="S119" s="3"/>
    </row>
    <row r="120" spans="2:19" ht="12.75">
      <c r="B120" s="6"/>
      <c r="C120" s="3"/>
      <c r="D120" s="3"/>
      <c r="E120" s="3"/>
      <c r="F120" s="3"/>
      <c r="G120" s="6"/>
      <c r="H120" s="6"/>
      <c r="I120" s="6"/>
      <c r="J120" s="3"/>
      <c r="K120" s="3"/>
      <c r="L120" s="3"/>
      <c r="M120" s="3"/>
      <c r="N120" s="3"/>
      <c r="O120" s="3"/>
      <c r="P120" s="9"/>
      <c r="Q120" s="9"/>
      <c r="R120" s="3"/>
      <c r="S120" s="3"/>
    </row>
    <row r="121" spans="2:19" ht="12.75">
      <c r="B121" s="6"/>
      <c r="C121" s="3"/>
      <c r="D121" s="3"/>
      <c r="E121" s="3"/>
      <c r="F121" s="3"/>
      <c r="G121" s="6"/>
      <c r="H121" s="6"/>
      <c r="I121" s="6"/>
      <c r="J121" s="3"/>
      <c r="K121" s="3"/>
      <c r="L121" s="3"/>
      <c r="M121" s="3"/>
      <c r="N121" s="3"/>
      <c r="O121" s="3"/>
      <c r="P121" s="9"/>
      <c r="Q121" s="9"/>
      <c r="R121" s="3"/>
      <c r="S121" s="3"/>
    </row>
    <row r="122" spans="2:19" ht="12.75">
      <c r="B122" s="6"/>
      <c r="C122" s="3"/>
      <c r="D122" s="3"/>
      <c r="E122" s="3"/>
      <c r="F122" s="3"/>
      <c r="G122" s="6"/>
      <c r="H122" s="6"/>
      <c r="I122" s="6"/>
      <c r="J122" s="3"/>
      <c r="K122" s="3"/>
      <c r="L122" s="3"/>
      <c r="M122" s="3"/>
      <c r="N122" s="3"/>
      <c r="O122" s="3"/>
      <c r="P122" s="9"/>
      <c r="Q122" s="9"/>
      <c r="R122" s="3"/>
      <c r="S122" s="3"/>
    </row>
    <row r="123" spans="2:19" ht="12.75">
      <c r="B123" s="6"/>
      <c r="C123" s="3"/>
      <c r="D123" s="3"/>
      <c r="E123" s="3"/>
      <c r="F123" s="3"/>
      <c r="G123" s="6"/>
      <c r="H123" s="6"/>
      <c r="I123" s="6"/>
      <c r="J123" s="3"/>
      <c r="K123" s="3"/>
      <c r="L123" s="3"/>
      <c r="M123" s="3"/>
      <c r="N123" s="3"/>
      <c r="O123" s="3"/>
      <c r="P123" s="9"/>
      <c r="Q123" s="9"/>
      <c r="R123" s="3"/>
      <c r="S123" s="3"/>
    </row>
    <row r="124" spans="2:19" ht="12.75">
      <c r="B124" s="6"/>
      <c r="C124" s="3"/>
      <c r="D124" s="3"/>
      <c r="E124" s="3"/>
      <c r="F124" s="3"/>
      <c r="G124" s="6"/>
      <c r="H124" s="6"/>
      <c r="I124" s="6"/>
      <c r="J124" s="3"/>
      <c r="K124" s="3"/>
      <c r="L124" s="3"/>
      <c r="M124" s="3"/>
      <c r="N124" s="3"/>
      <c r="O124" s="3"/>
      <c r="P124" s="9"/>
      <c r="Q124" s="9"/>
      <c r="R124" s="3"/>
      <c r="S124" s="3"/>
    </row>
    <row r="125" spans="2:19" ht="12.75">
      <c r="B125" s="6"/>
      <c r="C125" s="3"/>
      <c r="D125" s="3"/>
      <c r="E125" s="3"/>
      <c r="F125" s="3"/>
      <c r="G125" s="6"/>
      <c r="H125" s="6"/>
      <c r="I125" s="6"/>
      <c r="J125" s="3"/>
      <c r="K125" s="3"/>
      <c r="L125" s="3"/>
      <c r="M125" s="3"/>
      <c r="N125" s="3"/>
      <c r="O125" s="3"/>
      <c r="P125" s="9"/>
      <c r="Q125" s="9"/>
      <c r="R125" s="3"/>
      <c r="S125" s="3"/>
    </row>
    <row r="126" spans="2:19" ht="12.75">
      <c r="B126" s="6"/>
      <c r="C126" s="3"/>
      <c r="D126" s="3"/>
      <c r="E126" s="3"/>
      <c r="F126" s="3"/>
      <c r="G126" s="6"/>
      <c r="H126" s="6"/>
      <c r="I126" s="6"/>
      <c r="J126" s="3"/>
      <c r="K126" s="3"/>
      <c r="L126" s="3"/>
      <c r="M126" s="3"/>
      <c r="N126" s="3"/>
      <c r="O126" s="3"/>
      <c r="P126" s="9"/>
      <c r="Q126" s="9"/>
      <c r="R126" s="3"/>
      <c r="S126" s="3"/>
    </row>
    <row r="127" spans="2:19" ht="12.75">
      <c r="B127" s="6"/>
      <c r="C127" s="3"/>
      <c r="D127" s="3"/>
      <c r="E127" s="3"/>
      <c r="F127" s="3"/>
      <c r="G127" s="6"/>
      <c r="H127" s="6"/>
      <c r="I127" s="6"/>
      <c r="J127" s="3"/>
      <c r="K127" s="3"/>
      <c r="L127" s="3"/>
      <c r="M127" s="3"/>
      <c r="N127" s="3"/>
      <c r="O127" s="3"/>
      <c r="P127" s="9"/>
      <c r="Q127" s="9"/>
      <c r="R127" s="3"/>
      <c r="S127" s="3"/>
    </row>
    <row r="128" spans="2:19" ht="12.75">
      <c r="B128" s="6"/>
      <c r="C128" s="3"/>
      <c r="D128" s="3"/>
      <c r="E128" s="3"/>
      <c r="F128" s="3"/>
      <c r="G128" s="6"/>
      <c r="H128" s="6"/>
      <c r="I128" s="6"/>
      <c r="J128" s="3"/>
      <c r="K128" s="3"/>
      <c r="L128" s="3"/>
      <c r="M128" s="3"/>
      <c r="N128" s="3"/>
      <c r="O128" s="3"/>
      <c r="P128" s="9"/>
      <c r="Q128" s="9"/>
      <c r="R128" s="3"/>
      <c r="S128" s="3"/>
    </row>
    <row r="129" spans="2:19" ht="12.75">
      <c r="B129" s="6"/>
      <c r="C129" s="3"/>
      <c r="D129" s="3"/>
      <c r="E129" s="3"/>
      <c r="F129" s="3"/>
      <c r="G129" s="6"/>
      <c r="H129" s="6"/>
      <c r="I129" s="6"/>
      <c r="J129" s="3"/>
      <c r="K129" s="3"/>
      <c r="L129" s="3"/>
      <c r="M129" s="3"/>
      <c r="N129" s="3"/>
      <c r="O129" s="3"/>
      <c r="P129" s="9"/>
      <c r="Q129" s="9"/>
      <c r="R129" s="3"/>
      <c r="S129" s="3"/>
    </row>
    <row r="130" spans="2:19" ht="12.75">
      <c r="B130" s="6"/>
      <c r="C130" s="3"/>
      <c r="D130" s="3"/>
      <c r="E130" s="3"/>
      <c r="F130" s="3"/>
      <c r="G130" s="6"/>
      <c r="H130" s="6"/>
      <c r="I130" s="6"/>
      <c r="J130" s="3"/>
      <c r="K130" s="3"/>
      <c r="L130" s="3"/>
      <c r="M130" s="3"/>
      <c r="N130" s="3"/>
      <c r="O130" s="3"/>
      <c r="P130" s="9"/>
      <c r="Q130" s="9"/>
      <c r="R130" s="3"/>
      <c r="S130" s="3"/>
    </row>
    <row r="131" spans="2:19" ht="12.75">
      <c r="B131" s="6"/>
      <c r="C131" s="3"/>
      <c r="D131" s="3"/>
      <c r="E131" s="3"/>
      <c r="F131" s="3"/>
      <c r="G131" s="6"/>
      <c r="H131" s="6"/>
      <c r="I131" s="6"/>
      <c r="J131" s="3"/>
      <c r="K131" s="3"/>
      <c r="L131" s="3"/>
      <c r="M131" s="3"/>
      <c r="N131" s="3"/>
      <c r="O131" s="3"/>
      <c r="P131" s="9"/>
      <c r="Q131" s="9"/>
      <c r="R131" s="3"/>
      <c r="S131" s="3"/>
    </row>
    <row r="132" spans="2:19" ht="12.75">
      <c r="B132" s="6"/>
      <c r="C132" s="3"/>
      <c r="D132" s="3"/>
      <c r="E132" s="3"/>
      <c r="F132" s="3"/>
      <c r="G132" s="6"/>
      <c r="H132" s="6"/>
      <c r="I132" s="6"/>
      <c r="J132" s="3"/>
      <c r="K132" s="3"/>
      <c r="L132" s="3"/>
      <c r="M132" s="3"/>
      <c r="N132" s="3"/>
      <c r="O132" s="3"/>
      <c r="P132" s="9"/>
      <c r="Q132" s="9"/>
      <c r="R132" s="3"/>
      <c r="S132" s="3"/>
    </row>
    <row r="133" spans="2:19" ht="12.75">
      <c r="B133" s="6"/>
      <c r="C133" s="3"/>
      <c r="D133" s="3"/>
      <c r="E133" s="3"/>
      <c r="F133" s="3"/>
      <c r="G133" s="6"/>
      <c r="H133" s="6"/>
      <c r="I133" s="6"/>
      <c r="J133" s="3"/>
      <c r="K133" s="3"/>
      <c r="L133" s="3"/>
      <c r="M133" s="3"/>
      <c r="N133" s="3"/>
      <c r="O133" s="3"/>
      <c r="P133" s="9"/>
      <c r="Q133" s="9"/>
      <c r="R133" s="3"/>
      <c r="S133" s="3"/>
    </row>
    <row r="134" spans="2:19" ht="12.75">
      <c r="B134" s="6"/>
      <c r="C134" s="3"/>
      <c r="D134" s="3"/>
      <c r="E134" s="3"/>
      <c r="F134" s="3"/>
      <c r="G134" s="6"/>
      <c r="H134" s="6"/>
      <c r="I134" s="6"/>
      <c r="J134" s="3"/>
      <c r="K134" s="3"/>
      <c r="L134" s="3"/>
      <c r="M134" s="3"/>
      <c r="N134" s="3"/>
      <c r="O134" s="3"/>
      <c r="P134" s="9"/>
      <c r="Q134" s="9"/>
      <c r="R134" s="3"/>
      <c r="S134" s="3"/>
    </row>
    <row r="135" spans="2:19" ht="12.75">
      <c r="B135" s="6"/>
      <c r="C135" s="3"/>
      <c r="D135" s="3"/>
      <c r="E135" s="3"/>
      <c r="F135" s="3"/>
      <c r="G135" s="6"/>
      <c r="H135" s="6"/>
      <c r="I135" s="6"/>
      <c r="J135" s="3"/>
      <c r="K135" s="3"/>
      <c r="L135" s="3"/>
      <c r="M135" s="3"/>
      <c r="N135" s="3"/>
      <c r="O135" s="3"/>
      <c r="P135" s="9"/>
      <c r="Q135" s="9"/>
      <c r="R135" s="3"/>
      <c r="S135" s="3"/>
    </row>
    <row r="136" spans="2:19" ht="12.75">
      <c r="B136" s="6"/>
      <c r="C136" s="3"/>
      <c r="D136" s="3"/>
      <c r="E136" s="3"/>
      <c r="F136" s="3"/>
      <c r="G136" s="6"/>
      <c r="H136" s="6"/>
      <c r="I136" s="6"/>
      <c r="J136" s="3"/>
      <c r="K136" s="3"/>
      <c r="L136" s="3"/>
      <c r="M136" s="3"/>
      <c r="N136" s="3"/>
      <c r="O136" s="3"/>
      <c r="P136" s="9"/>
      <c r="Q136" s="9"/>
      <c r="R136" s="3"/>
      <c r="S136" s="3"/>
    </row>
    <row r="137" spans="2:19" ht="12.75">
      <c r="B137" s="6"/>
      <c r="C137" s="3"/>
      <c r="D137" s="3"/>
      <c r="E137" s="3"/>
      <c r="F137" s="3"/>
      <c r="G137" s="6"/>
      <c r="H137" s="6"/>
      <c r="I137" s="6"/>
      <c r="J137" s="3"/>
      <c r="K137" s="3"/>
      <c r="L137" s="3"/>
      <c r="M137" s="3"/>
      <c r="N137" s="3"/>
      <c r="O137" s="3"/>
      <c r="P137" s="9"/>
      <c r="Q137" s="9"/>
      <c r="R137" s="3"/>
      <c r="S137" s="3"/>
    </row>
    <row r="138" spans="2:19" ht="12.75">
      <c r="B138" s="6"/>
      <c r="C138" s="3"/>
      <c r="D138" s="3"/>
      <c r="E138" s="3"/>
      <c r="F138" s="3"/>
      <c r="G138" s="6"/>
      <c r="H138" s="6"/>
      <c r="I138" s="6"/>
      <c r="J138" s="3"/>
      <c r="K138" s="3"/>
      <c r="L138" s="3"/>
      <c r="M138" s="3"/>
      <c r="N138" s="3"/>
      <c r="O138" s="3"/>
      <c r="P138" s="9"/>
      <c r="Q138" s="9"/>
      <c r="R138" s="3"/>
      <c r="S138" s="3"/>
    </row>
    <row r="139" spans="2:19" ht="12.75">
      <c r="B139" s="6"/>
      <c r="C139" s="3"/>
      <c r="D139" s="3"/>
      <c r="E139" s="3"/>
      <c r="F139" s="3"/>
      <c r="G139" s="6"/>
      <c r="H139" s="6"/>
      <c r="I139" s="6"/>
      <c r="J139" s="3"/>
      <c r="K139" s="3"/>
      <c r="L139" s="3"/>
      <c r="M139" s="3"/>
      <c r="N139" s="3"/>
      <c r="O139" s="3"/>
      <c r="P139" s="9"/>
      <c r="Q139" s="9"/>
      <c r="R139" s="3"/>
      <c r="S139" s="3"/>
    </row>
    <row r="140" spans="2:19" ht="12.75">
      <c r="B140" s="6"/>
      <c r="C140" s="3"/>
      <c r="D140" s="3"/>
      <c r="E140" s="3"/>
      <c r="F140" s="3"/>
      <c r="G140" s="6"/>
      <c r="H140" s="6"/>
      <c r="I140" s="6"/>
      <c r="J140" s="3"/>
      <c r="K140" s="3"/>
      <c r="L140" s="3"/>
      <c r="M140" s="3"/>
      <c r="N140" s="3"/>
      <c r="O140" s="3"/>
      <c r="P140" s="9"/>
      <c r="Q140" s="9"/>
      <c r="R140" s="3"/>
      <c r="S140" s="3"/>
    </row>
    <row r="141" spans="2:19" ht="12.75">
      <c r="B141" s="6"/>
      <c r="C141" s="3"/>
      <c r="D141" s="3"/>
      <c r="E141" s="3"/>
      <c r="F141" s="3"/>
      <c r="G141" s="6"/>
      <c r="H141" s="6"/>
      <c r="I141" s="6"/>
      <c r="J141" s="3"/>
      <c r="K141" s="3"/>
      <c r="L141" s="3"/>
      <c r="M141" s="3"/>
      <c r="N141" s="3"/>
      <c r="O141" s="3"/>
      <c r="P141" s="9"/>
      <c r="Q141" s="9"/>
      <c r="R141" s="3"/>
      <c r="S141" s="3"/>
    </row>
    <row r="142" spans="2:19" ht="12.75">
      <c r="B142" s="6"/>
      <c r="C142" s="3"/>
      <c r="D142" s="3"/>
      <c r="E142" s="3"/>
      <c r="F142" s="3"/>
      <c r="I142" s="6"/>
      <c r="J142" s="3"/>
      <c r="K142" s="3"/>
      <c r="L142" s="3"/>
      <c r="M142" s="3"/>
      <c r="N142" s="3"/>
      <c r="O142" s="3"/>
      <c r="P142" s="9"/>
      <c r="Q142" s="9"/>
      <c r="R142" s="3"/>
      <c r="S142" s="3"/>
    </row>
    <row r="143" spans="13:19" ht="12.75">
      <c r="M143" s="3"/>
      <c r="N143" s="3"/>
      <c r="O143" s="3"/>
      <c r="P143" s="9"/>
      <c r="Q143" s="9"/>
      <c r="R143" s="3"/>
      <c r="S143" s="3"/>
    </row>
  </sheetData>
  <sheetProtection/>
  <mergeCells count="1">
    <mergeCell ref="O6:S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7.xml><?xml version="1.0" encoding="utf-8"?>
<worksheet xmlns="http://schemas.openxmlformats.org/spreadsheetml/2006/main" xmlns:r="http://schemas.openxmlformats.org/officeDocument/2006/relationships">
  <dimension ref="B1:S152"/>
  <sheetViews>
    <sheetView zoomScalePageLayoutView="0" workbookViewId="0" topLeftCell="A1">
      <pane xSplit="3" ySplit="8" topLeftCell="D9" activePane="bottomRight" state="frozen"/>
      <selection pane="topLeft" activeCell="A1" sqref="A1"/>
      <selection pane="topRight" activeCell="D1" sqref="D1"/>
      <selection pane="bottomLeft" activeCell="A7" sqref="A7"/>
      <selection pane="bottomRight" activeCell="D1" sqref="D1:F1"/>
    </sheetView>
  </sheetViews>
  <sheetFormatPr defaultColWidth="9.140625" defaultRowHeight="12.75"/>
  <cols>
    <col min="1" max="1" width="8.28125" style="0" customWidth="1"/>
    <col min="2" max="2" width="12.8515625" style="0" customWidth="1"/>
    <col min="3" max="3" width="26.28125" style="0" customWidth="1"/>
    <col min="4" max="4" width="14.140625" style="0" customWidth="1"/>
    <col min="5" max="7" width="11.00390625" style="0" customWidth="1"/>
    <col min="10" max="10" width="54.28125" style="0" bestFit="1" customWidth="1"/>
    <col min="11" max="12" width="15.421875" style="0" customWidth="1"/>
    <col min="13" max="13" width="13.7109375" style="0" customWidth="1"/>
    <col min="15" max="15" width="15.57421875" style="0" customWidth="1"/>
  </cols>
  <sheetData>
    <row r="1" spans="2:13" ht="12.75">
      <c r="B1" s="19" t="s">
        <v>27</v>
      </c>
      <c r="C1" s="17" t="s">
        <v>262</v>
      </c>
      <c r="D1" s="52" t="s">
        <v>528</v>
      </c>
      <c r="E1" s="51"/>
      <c r="F1" s="51"/>
      <c r="G1" s="19"/>
      <c r="I1" s="5"/>
      <c r="J1" s="5"/>
      <c r="K1" s="5"/>
      <c r="L1" s="5"/>
      <c r="M1" s="5"/>
    </row>
    <row r="2" spans="2:13" ht="12.75">
      <c r="B2" s="19" t="s">
        <v>492</v>
      </c>
      <c r="C2" t="s">
        <v>263</v>
      </c>
      <c r="G2" s="5"/>
      <c r="H2" s="5"/>
      <c r="I2" s="5"/>
      <c r="J2" s="5"/>
      <c r="K2" s="5"/>
      <c r="L2" s="5"/>
      <c r="M2" s="5"/>
    </row>
    <row r="3" spans="2:13" ht="12.75">
      <c r="B3" s="19" t="s">
        <v>493</v>
      </c>
      <c r="C3" t="s">
        <v>263</v>
      </c>
      <c r="D3" s="12"/>
      <c r="G3" s="5"/>
      <c r="H3" s="5"/>
      <c r="I3" s="5"/>
      <c r="J3" s="5"/>
      <c r="K3" s="5"/>
      <c r="L3" s="5"/>
      <c r="M3" s="5"/>
    </row>
    <row r="4" spans="2:13" ht="12.75">
      <c r="B4" s="19" t="s">
        <v>494</v>
      </c>
      <c r="C4" s="5" t="s">
        <v>262</v>
      </c>
      <c r="D4" s="12"/>
      <c r="G4" s="5"/>
      <c r="H4" s="5"/>
      <c r="I4" s="5"/>
      <c r="J4" s="5"/>
      <c r="K4" s="5"/>
      <c r="L4" s="5"/>
      <c r="M4" s="5"/>
    </row>
    <row r="5" spans="2:13" ht="13.5" thickBot="1">
      <c r="B5" s="19" t="s">
        <v>26</v>
      </c>
      <c r="C5" s="1">
        <v>4100</v>
      </c>
      <c r="D5" s="12"/>
      <c r="G5" s="5"/>
      <c r="H5" s="5"/>
      <c r="I5" s="5"/>
      <c r="J5" s="5"/>
      <c r="K5" s="5"/>
      <c r="L5" s="5"/>
      <c r="M5" s="5"/>
    </row>
    <row r="6" spans="2:19" ht="13.5" thickBot="1">
      <c r="B6" s="5"/>
      <c r="G6" s="5"/>
      <c r="H6" s="5"/>
      <c r="I6" s="5"/>
      <c r="J6" s="5"/>
      <c r="K6" s="5"/>
      <c r="L6" s="5"/>
      <c r="M6" s="5"/>
      <c r="O6" s="84"/>
      <c r="P6" s="84"/>
      <c r="Q6" s="84"/>
      <c r="R6" s="84"/>
      <c r="S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35" t="s">
        <v>10</v>
      </c>
      <c r="H8" s="35" t="s">
        <v>12</v>
      </c>
      <c r="I8" s="35" t="s">
        <v>72</v>
      </c>
      <c r="J8" s="4" t="s">
        <v>22</v>
      </c>
      <c r="K8" s="4" t="s">
        <v>225</v>
      </c>
      <c r="L8" s="4" t="s">
        <v>524</v>
      </c>
      <c r="M8" s="4" t="s">
        <v>24</v>
      </c>
      <c r="N8" s="4" t="s">
        <v>14</v>
      </c>
      <c r="O8" s="8" t="s">
        <v>215</v>
      </c>
      <c r="P8" s="8" t="s">
        <v>16</v>
      </c>
      <c r="Q8" s="8" t="s">
        <v>18</v>
      </c>
      <c r="R8" s="8" t="s">
        <v>18</v>
      </c>
      <c r="S8" s="8" t="s">
        <v>21</v>
      </c>
    </row>
    <row r="9" spans="2:19" ht="13.5" thickTop="1">
      <c r="B9" s="6">
        <v>1</v>
      </c>
      <c r="C9" s="22" t="s">
        <v>264</v>
      </c>
      <c r="D9" s="22" t="s">
        <v>264</v>
      </c>
      <c r="E9" s="3" t="s">
        <v>70</v>
      </c>
      <c r="F9" s="3" t="s">
        <v>7</v>
      </c>
      <c r="G9" s="22" t="s">
        <v>39</v>
      </c>
      <c r="H9" s="23">
        <v>1</v>
      </c>
      <c r="I9" s="23" t="b">
        <v>0</v>
      </c>
      <c r="J9" s="34"/>
      <c r="K9" s="34"/>
      <c r="L9" s="34"/>
      <c r="M9" s="3"/>
      <c r="N9" s="18" t="s">
        <v>201</v>
      </c>
      <c r="O9" s="3"/>
      <c r="P9" s="3" t="s">
        <v>207</v>
      </c>
      <c r="Q9" s="9"/>
      <c r="R9" s="3"/>
      <c r="S9" s="3"/>
    </row>
    <row r="10" spans="2:19" ht="12.75">
      <c r="B10" s="6">
        <v>2</v>
      </c>
      <c r="C10" s="22" t="s">
        <v>265</v>
      </c>
      <c r="D10" s="22" t="s">
        <v>278</v>
      </c>
      <c r="E10" s="3" t="s">
        <v>70</v>
      </c>
      <c r="F10" s="3" t="s">
        <v>7</v>
      </c>
      <c r="G10" s="22" t="s">
        <v>39</v>
      </c>
      <c r="H10" s="23">
        <v>1</v>
      </c>
      <c r="I10" s="23" t="b">
        <v>0</v>
      </c>
      <c r="J10" s="34"/>
      <c r="K10" s="34"/>
      <c r="L10" s="34"/>
      <c r="M10" s="3"/>
      <c r="N10" s="18" t="s">
        <v>202</v>
      </c>
      <c r="O10" s="3"/>
      <c r="P10" s="3" t="s">
        <v>207</v>
      </c>
      <c r="Q10" s="9"/>
      <c r="R10" s="3"/>
      <c r="S10" s="3"/>
    </row>
    <row r="11" spans="2:19" ht="12.75">
      <c r="B11" s="6">
        <v>11</v>
      </c>
      <c r="C11" s="22" t="s">
        <v>266</v>
      </c>
      <c r="D11" s="22" t="s">
        <v>279</v>
      </c>
      <c r="E11" s="3" t="s">
        <v>70</v>
      </c>
      <c r="F11" s="3" t="s">
        <v>7</v>
      </c>
      <c r="G11" s="22" t="s">
        <v>43</v>
      </c>
      <c r="H11" s="23">
        <v>1</v>
      </c>
      <c r="I11" s="23" t="b">
        <v>0</v>
      </c>
      <c r="M11" s="3"/>
      <c r="N11" s="18" t="s">
        <v>181</v>
      </c>
      <c r="O11" s="3"/>
      <c r="P11" s="3" t="s">
        <v>207</v>
      </c>
      <c r="Q11" s="9"/>
      <c r="R11" s="3"/>
      <c r="S11" s="3"/>
    </row>
    <row r="12" spans="2:19" ht="12.75">
      <c r="B12" s="6">
        <f>B11+10</f>
        <v>21</v>
      </c>
      <c r="C12" s="22" t="s">
        <v>267</v>
      </c>
      <c r="D12" s="22" t="s">
        <v>280</v>
      </c>
      <c r="E12" s="3" t="s">
        <v>70</v>
      </c>
      <c r="F12" s="3" t="s">
        <v>46</v>
      </c>
      <c r="G12" s="22" t="s">
        <v>42</v>
      </c>
      <c r="H12" s="23">
        <v>2</v>
      </c>
      <c r="I12" s="23" t="b">
        <v>0</v>
      </c>
      <c r="J12" s="34"/>
      <c r="K12" s="34"/>
      <c r="L12" s="34"/>
      <c r="M12" s="3"/>
      <c r="N12" s="18" t="s">
        <v>182</v>
      </c>
      <c r="O12" s="3"/>
      <c r="P12" s="3" t="s">
        <v>207</v>
      </c>
      <c r="Q12" s="9"/>
      <c r="R12" s="3"/>
      <c r="S12" s="3"/>
    </row>
    <row r="13" spans="2:19" ht="12.75">
      <c r="B13" s="6">
        <v>25</v>
      </c>
      <c r="C13" s="22" t="s">
        <v>268</v>
      </c>
      <c r="D13" s="22" t="s">
        <v>281</v>
      </c>
      <c r="E13" s="3" t="s">
        <v>70</v>
      </c>
      <c r="F13" s="3" t="s">
        <v>7</v>
      </c>
      <c r="G13" s="22" t="s">
        <v>43</v>
      </c>
      <c r="H13" s="23">
        <v>1</v>
      </c>
      <c r="I13" s="23" t="b">
        <v>0</v>
      </c>
      <c r="M13" s="9"/>
      <c r="N13" s="18" t="s">
        <v>183</v>
      </c>
      <c r="O13" s="3"/>
      <c r="P13" s="3" t="s">
        <v>207</v>
      </c>
      <c r="Q13" s="9"/>
      <c r="R13" s="3"/>
      <c r="S13" s="3"/>
    </row>
    <row r="14" spans="2:19" ht="12.75">
      <c r="B14" s="6">
        <v>41</v>
      </c>
      <c r="C14" s="22" t="s">
        <v>269</v>
      </c>
      <c r="D14" s="22" t="s">
        <v>283</v>
      </c>
      <c r="E14" s="3" t="s">
        <v>70</v>
      </c>
      <c r="F14" s="3" t="s">
        <v>7</v>
      </c>
      <c r="G14" s="22" t="s">
        <v>43</v>
      </c>
      <c r="H14" s="23">
        <v>2</v>
      </c>
      <c r="I14" s="23" t="b">
        <v>0</v>
      </c>
      <c r="J14" s="34"/>
      <c r="K14" s="34"/>
      <c r="L14" s="34"/>
      <c r="M14" s="3"/>
      <c r="N14" s="18" t="s">
        <v>203</v>
      </c>
      <c r="O14" s="3"/>
      <c r="P14" s="3" t="s">
        <v>207</v>
      </c>
      <c r="Q14" s="9"/>
      <c r="R14" s="3"/>
      <c r="S14" s="3"/>
    </row>
    <row r="15" spans="2:19" ht="12.75">
      <c r="B15" s="6">
        <v>42</v>
      </c>
      <c r="C15" s="22" t="s">
        <v>270</v>
      </c>
      <c r="D15" s="22" t="s">
        <v>282</v>
      </c>
      <c r="E15" s="3" t="s">
        <v>70</v>
      </c>
      <c r="F15" s="3" t="s">
        <v>7</v>
      </c>
      <c r="G15" s="22" t="s">
        <v>276</v>
      </c>
      <c r="H15" s="23">
        <v>0</v>
      </c>
      <c r="I15" s="23" t="b">
        <v>0</v>
      </c>
      <c r="J15" s="34"/>
      <c r="K15" s="34"/>
      <c r="L15" s="34"/>
      <c r="M15" s="3"/>
      <c r="N15" s="18" t="s">
        <v>203</v>
      </c>
      <c r="O15" s="3"/>
      <c r="P15" s="3" t="s">
        <v>207</v>
      </c>
      <c r="Q15" s="9"/>
      <c r="R15" s="3"/>
      <c r="S15" s="3"/>
    </row>
    <row r="16" spans="2:19" ht="13.5" customHeight="1">
      <c r="B16" s="6">
        <v>51</v>
      </c>
      <c r="C16" s="22" t="s">
        <v>30</v>
      </c>
      <c r="D16" s="22" t="s">
        <v>58</v>
      </c>
      <c r="E16" s="3" t="s">
        <v>327</v>
      </c>
      <c r="F16" s="3" t="s">
        <v>7</v>
      </c>
      <c r="G16" s="22" t="s">
        <v>31</v>
      </c>
      <c r="H16" s="23">
        <v>3</v>
      </c>
      <c r="I16" s="23" t="b">
        <v>0</v>
      </c>
      <c r="J16" s="34"/>
      <c r="K16" s="34"/>
      <c r="L16" s="34"/>
      <c r="M16" s="3"/>
      <c r="N16" s="18" t="s">
        <v>203</v>
      </c>
      <c r="O16" s="3"/>
      <c r="P16" s="3" t="s">
        <v>207</v>
      </c>
      <c r="Q16" s="9"/>
      <c r="R16" s="3"/>
      <c r="S16" s="3"/>
    </row>
    <row r="17" spans="2:19" ht="13.5" customHeight="1">
      <c r="B17" s="6">
        <v>53</v>
      </c>
      <c r="C17" s="22" t="s">
        <v>271</v>
      </c>
      <c r="D17" s="22" t="s">
        <v>284</v>
      </c>
      <c r="E17" s="3" t="s">
        <v>328</v>
      </c>
      <c r="F17" s="3" t="s">
        <v>7</v>
      </c>
      <c r="G17" s="22" t="s">
        <v>31</v>
      </c>
      <c r="H17" s="23">
        <v>3</v>
      </c>
      <c r="I17" s="23" t="b">
        <v>0</v>
      </c>
      <c r="J17" s="34"/>
      <c r="K17" s="34"/>
      <c r="L17" s="34"/>
      <c r="M17" s="3"/>
      <c r="N17" s="32" t="s">
        <v>260</v>
      </c>
      <c r="O17" s="3"/>
      <c r="P17" s="3" t="s">
        <v>207</v>
      </c>
      <c r="Q17" s="9"/>
      <c r="R17" s="3"/>
      <c r="S17" s="3"/>
    </row>
    <row r="18" spans="2:19" ht="13.5" customHeight="1">
      <c r="B18" s="6">
        <v>61</v>
      </c>
      <c r="C18" s="22" t="s">
        <v>272</v>
      </c>
      <c r="D18" s="22" t="s">
        <v>285</v>
      </c>
      <c r="E18" s="3" t="s">
        <v>70</v>
      </c>
      <c r="F18" s="3" t="s">
        <v>7</v>
      </c>
      <c r="G18" s="22" t="s">
        <v>230</v>
      </c>
      <c r="H18" s="23">
        <v>3</v>
      </c>
      <c r="I18" s="23" t="b">
        <v>0</v>
      </c>
      <c r="J18" s="34"/>
      <c r="K18" s="34"/>
      <c r="L18" s="34"/>
      <c r="M18" s="3"/>
      <c r="N18" s="32" t="s">
        <v>261</v>
      </c>
      <c r="O18" s="3"/>
      <c r="P18" s="3" t="s">
        <v>207</v>
      </c>
      <c r="Q18" s="9"/>
      <c r="R18" s="3"/>
      <c r="S18" s="3"/>
    </row>
    <row r="19" spans="2:19" ht="12.75">
      <c r="B19" s="6">
        <v>65</v>
      </c>
      <c r="C19" s="33" t="s">
        <v>329</v>
      </c>
      <c r="D19" s="22" t="s">
        <v>285</v>
      </c>
      <c r="E19" s="3" t="s">
        <v>70</v>
      </c>
      <c r="F19" s="3" t="s">
        <v>7</v>
      </c>
      <c r="G19" s="22" t="s">
        <v>39</v>
      </c>
      <c r="H19" s="23">
        <v>3</v>
      </c>
      <c r="I19" s="23" t="b">
        <v>0</v>
      </c>
      <c r="J19" s="34"/>
      <c r="K19" s="34"/>
      <c r="L19" s="34"/>
      <c r="M19" s="3"/>
      <c r="N19" s="18" t="s">
        <v>184</v>
      </c>
      <c r="O19" s="3"/>
      <c r="P19" s="3" t="s">
        <v>207</v>
      </c>
      <c r="Q19" s="9"/>
      <c r="R19" s="3"/>
      <c r="S19" s="3"/>
    </row>
    <row r="20" spans="2:19" ht="12.75">
      <c r="B20" s="6">
        <v>71</v>
      </c>
      <c r="C20" s="22" t="s">
        <v>273</v>
      </c>
      <c r="D20" s="22" t="s">
        <v>286</v>
      </c>
      <c r="E20" s="3" t="s">
        <v>70</v>
      </c>
      <c r="F20" s="3" t="s">
        <v>7</v>
      </c>
      <c r="G20" s="22" t="s">
        <v>230</v>
      </c>
      <c r="H20" s="23">
        <v>3</v>
      </c>
      <c r="I20" s="23" t="b">
        <v>0</v>
      </c>
      <c r="J20" s="34"/>
      <c r="K20" s="34"/>
      <c r="L20" s="34"/>
      <c r="M20" s="9"/>
      <c r="N20" s="18" t="s">
        <v>185</v>
      </c>
      <c r="O20" s="3"/>
      <c r="P20" s="3" t="s">
        <v>207</v>
      </c>
      <c r="Q20" s="9"/>
      <c r="R20" s="3"/>
      <c r="S20" s="3"/>
    </row>
    <row r="21" spans="2:19" ht="12.75">
      <c r="B21" s="6">
        <v>75</v>
      </c>
      <c r="C21" s="22" t="s">
        <v>274</v>
      </c>
      <c r="D21" s="22" t="s">
        <v>286</v>
      </c>
      <c r="E21" s="3" t="s">
        <v>70</v>
      </c>
      <c r="F21" s="3" t="s">
        <v>7</v>
      </c>
      <c r="G21" s="22" t="s">
        <v>39</v>
      </c>
      <c r="H21" s="23">
        <v>3</v>
      </c>
      <c r="I21" s="23" t="b">
        <v>0</v>
      </c>
      <c r="J21" s="34"/>
      <c r="K21" s="34"/>
      <c r="L21" s="34"/>
      <c r="M21" s="3"/>
      <c r="N21" s="18" t="s">
        <v>186</v>
      </c>
      <c r="O21" s="3"/>
      <c r="P21" s="26" t="s">
        <v>207</v>
      </c>
      <c r="Q21" s="9"/>
      <c r="R21" s="3"/>
      <c r="S21" s="3"/>
    </row>
    <row r="22" spans="2:19" ht="12.75">
      <c r="B22" s="6">
        <v>81</v>
      </c>
      <c r="C22" s="3" t="s">
        <v>275</v>
      </c>
      <c r="D22" s="3" t="s">
        <v>275</v>
      </c>
      <c r="E22" s="3" t="s">
        <v>70</v>
      </c>
      <c r="F22" s="3" t="s">
        <v>7</v>
      </c>
      <c r="G22" s="30" t="s">
        <v>277</v>
      </c>
      <c r="H22" s="31">
        <v>2</v>
      </c>
      <c r="I22" s="31" t="b">
        <v>0</v>
      </c>
      <c r="J22" s="34"/>
      <c r="K22" s="34"/>
      <c r="L22" s="34"/>
      <c r="M22" s="3"/>
      <c r="N22" s="25">
        <v>50060</v>
      </c>
      <c r="O22" s="3"/>
      <c r="P22" s="26" t="s">
        <v>220</v>
      </c>
      <c r="Q22" s="9"/>
      <c r="R22" s="3"/>
      <c r="S22" s="3"/>
    </row>
    <row r="23" spans="2:19" ht="12.75">
      <c r="B23" s="6"/>
      <c r="C23" s="3"/>
      <c r="D23" s="3"/>
      <c r="E23" s="3"/>
      <c r="F23" s="3"/>
      <c r="G23" s="30"/>
      <c r="H23" s="31"/>
      <c r="I23" s="31"/>
      <c r="J23" s="34"/>
      <c r="K23" s="34"/>
      <c r="L23" s="34"/>
      <c r="M23" s="3"/>
      <c r="N23" s="25"/>
      <c r="O23" s="3"/>
      <c r="P23" s="26"/>
      <c r="Q23" s="9"/>
      <c r="R23" s="3"/>
      <c r="S23" s="3"/>
    </row>
    <row r="24" spans="2:19" ht="12.75">
      <c r="B24" s="6"/>
      <c r="C24" s="3"/>
      <c r="D24" s="3"/>
      <c r="E24" s="3"/>
      <c r="F24" s="3"/>
      <c r="G24" s="30"/>
      <c r="H24" s="31"/>
      <c r="I24" s="31"/>
      <c r="J24" s="34"/>
      <c r="K24" s="34"/>
      <c r="L24" s="34"/>
      <c r="M24" s="3"/>
      <c r="N24" s="25"/>
      <c r="O24" s="3"/>
      <c r="P24" s="26"/>
      <c r="Q24" s="9"/>
      <c r="R24" s="3"/>
      <c r="S24" s="3"/>
    </row>
    <row r="25" spans="2:19" ht="12.75">
      <c r="B25" s="6"/>
      <c r="C25" s="22"/>
      <c r="D25" s="22"/>
      <c r="E25" s="3"/>
      <c r="F25" s="3"/>
      <c r="G25" s="22"/>
      <c r="H25" s="23"/>
      <c r="I25" s="23"/>
      <c r="J25" s="34"/>
      <c r="K25" s="34"/>
      <c r="L25" s="34"/>
      <c r="M25" s="3"/>
      <c r="N25" s="18"/>
      <c r="O25" s="3"/>
      <c r="P25" s="26"/>
      <c r="Q25" s="9"/>
      <c r="R25" s="3"/>
      <c r="S25" s="3"/>
    </row>
    <row r="26" spans="2:19" ht="12.75">
      <c r="B26" s="6"/>
      <c r="C26" s="22"/>
      <c r="D26" s="22"/>
      <c r="E26" s="3"/>
      <c r="F26" s="3"/>
      <c r="G26" s="22"/>
      <c r="H26" s="23"/>
      <c r="I26" s="23"/>
      <c r="J26" s="34"/>
      <c r="K26" s="34"/>
      <c r="L26" s="34"/>
      <c r="M26" s="3"/>
      <c r="N26" s="18"/>
      <c r="O26" s="3"/>
      <c r="P26" s="3"/>
      <c r="Q26" s="9"/>
      <c r="R26" s="3"/>
      <c r="S26" s="3"/>
    </row>
    <row r="27" spans="2:19" ht="12.75">
      <c r="B27" s="6"/>
      <c r="C27" s="22"/>
      <c r="D27" s="22"/>
      <c r="E27" s="3"/>
      <c r="F27" s="3"/>
      <c r="G27" s="22"/>
      <c r="H27" s="23"/>
      <c r="I27" s="23"/>
      <c r="J27" s="34"/>
      <c r="K27" s="34"/>
      <c r="L27" s="34"/>
      <c r="M27" s="3"/>
      <c r="N27" s="18"/>
      <c r="O27" s="3"/>
      <c r="P27" s="3"/>
      <c r="Q27" s="9"/>
      <c r="R27" s="3"/>
      <c r="S27" s="3"/>
    </row>
    <row r="28" spans="2:19" ht="12.75">
      <c r="B28" s="6"/>
      <c r="C28" s="22"/>
      <c r="D28" s="22"/>
      <c r="E28" s="3"/>
      <c r="F28" s="3"/>
      <c r="G28" s="22"/>
      <c r="H28" s="23"/>
      <c r="I28" s="23"/>
      <c r="J28" s="34"/>
      <c r="K28" s="34"/>
      <c r="L28" s="34"/>
      <c r="M28" s="3"/>
      <c r="N28" s="18"/>
      <c r="O28" s="3"/>
      <c r="P28" s="3"/>
      <c r="Q28" s="9"/>
      <c r="R28" s="3"/>
      <c r="S28" s="3"/>
    </row>
    <row r="29" spans="2:19" ht="12.75">
      <c r="B29" s="6"/>
      <c r="C29" s="22"/>
      <c r="D29" s="22"/>
      <c r="E29" s="3"/>
      <c r="F29" s="3"/>
      <c r="G29" s="22"/>
      <c r="H29" s="23"/>
      <c r="I29" s="23"/>
      <c r="J29" s="34"/>
      <c r="K29" s="34"/>
      <c r="L29" s="34"/>
      <c r="M29" s="3"/>
      <c r="N29" s="18"/>
      <c r="O29" s="3"/>
      <c r="P29" s="3"/>
      <c r="Q29" s="9"/>
      <c r="R29" s="3"/>
      <c r="S29" s="3"/>
    </row>
    <row r="30" spans="2:19" ht="12.75">
      <c r="B30" s="6"/>
      <c r="C30" s="22"/>
      <c r="D30" s="22"/>
      <c r="E30" s="3"/>
      <c r="F30" s="3"/>
      <c r="G30" s="22"/>
      <c r="H30" s="23"/>
      <c r="I30" s="23"/>
      <c r="J30" s="34"/>
      <c r="K30" s="34"/>
      <c r="L30" s="34"/>
      <c r="M30" s="3"/>
      <c r="N30" s="18"/>
      <c r="O30" s="3"/>
      <c r="P30" s="3"/>
      <c r="Q30" s="9"/>
      <c r="R30" s="3"/>
      <c r="S30" s="3"/>
    </row>
    <row r="31" spans="2:19" ht="12.75">
      <c r="B31" s="6"/>
      <c r="C31" s="22"/>
      <c r="D31" s="22"/>
      <c r="E31" s="3"/>
      <c r="F31" s="3"/>
      <c r="G31" s="22"/>
      <c r="H31" s="23"/>
      <c r="I31" s="23"/>
      <c r="J31" s="34"/>
      <c r="K31" s="34"/>
      <c r="L31" s="34"/>
      <c r="M31" s="3"/>
      <c r="N31" s="18"/>
      <c r="O31" s="3"/>
      <c r="P31" s="3"/>
      <c r="Q31" s="9"/>
      <c r="R31" s="3"/>
      <c r="S31" s="3"/>
    </row>
    <row r="32" spans="2:19" ht="12.75">
      <c r="B32" s="6"/>
      <c r="C32" s="22"/>
      <c r="D32" s="22"/>
      <c r="E32" s="3"/>
      <c r="F32" s="3"/>
      <c r="G32" s="22"/>
      <c r="H32" s="23"/>
      <c r="I32" s="23"/>
      <c r="J32" s="34"/>
      <c r="K32" s="34"/>
      <c r="L32" s="34"/>
      <c r="M32" s="3"/>
      <c r="N32" s="18"/>
      <c r="O32" s="3"/>
      <c r="P32" s="3"/>
      <c r="Q32" s="9"/>
      <c r="R32" s="3"/>
      <c r="S32" s="3"/>
    </row>
    <row r="33" spans="2:19" ht="12.75">
      <c r="B33" s="6"/>
      <c r="C33" s="22"/>
      <c r="D33" s="22"/>
      <c r="E33" s="3"/>
      <c r="F33" s="3"/>
      <c r="G33" s="22"/>
      <c r="H33" s="23"/>
      <c r="I33" s="23"/>
      <c r="J33" s="34"/>
      <c r="K33" s="34"/>
      <c r="L33" s="34"/>
      <c r="M33" s="3"/>
      <c r="N33" s="18"/>
      <c r="O33" s="3"/>
      <c r="P33" s="3"/>
      <c r="Q33" s="9"/>
      <c r="R33" s="3"/>
      <c r="S33" s="3"/>
    </row>
    <row r="34" spans="2:19" ht="12.75">
      <c r="B34" s="6"/>
      <c r="C34" s="22"/>
      <c r="D34" s="22"/>
      <c r="E34" s="3"/>
      <c r="F34" s="3"/>
      <c r="G34" s="22"/>
      <c r="H34" s="23"/>
      <c r="I34" s="23"/>
      <c r="J34" s="34"/>
      <c r="K34" s="34"/>
      <c r="L34" s="34"/>
      <c r="M34" s="3"/>
      <c r="N34" s="18"/>
      <c r="O34" s="3"/>
      <c r="P34" s="3"/>
      <c r="Q34" s="9"/>
      <c r="R34" s="3"/>
      <c r="S34" s="3"/>
    </row>
    <row r="35" spans="2:19" ht="12.75">
      <c r="B35" s="6"/>
      <c r="C35" s="22"/>
      <c r="D35" s="22"/>
      <c r="E35" s="3"/>
      <c r="F35" s="3"/>
      <c r="G35" s="22"/>
      <c r="H35" s="23"/>
      <c r="I35" s="23"/>
      <c r="J35" s="34"/>
      <c r="K35" s="34"/>
      <c r="L35" s="34"/>
      <c r="M35" s="3"/>
      <c r="N35" s="18"/>
      <c r="O35" s="3"/>
      <c r="P35" s="3"/>
      <c r="Q35" s="9"/>
      <c r="R35" s="3"/>
      <c r="S35" s="3"/>
    </row>
    <row r="36" spans="2:19" ht="12.75">
      <c r="B36" s="6"/>
      <c r="C36" s="22"/>
      <c r="D36" s="22"/>
      <c r="E36" s="3"/>
      <c r="F36" s="3"/>
      <c r="G36" s="22"/>
      <c r="H36" s="23"/>
      <c r="I36" s="23"/>
      <c r="J36" s="34"/>
      <c r="K36" s="34"/>
      <c r="L36" s="34"/>
      <c r="M36" s="3"/>
      <c r="N36" s="18"/>
      <c r="O36" s="3"/>
      <c r="P36" s="3"/>
      <c r="Q36" s="9"/>
      <c r="R36" s="3"/>
      <c r="S36" s="3"/>
    </row>
    <row r="37" spans="2:19" ht="12.75">
      <c r="B37" s="6"/>
      <c r="C37" s="22"/>
      <c r="D37" s="22"/>
      <c r="E37" s="3"/>
      <c r="F37" s="3"/>
      <c r="G37" s="22"/>
      <c r="H37" s="23"/>
      <c r="I37" s="23"/>
      <c r="J37" s="34"/>
      <c r="K37" s="34"/>
      <c r="L37" s="34"/>
      <c r="M37" s="3"/>
      <c r="N37" s="18"/>
      <c r="O37" s="3"/>
      <c r="P37" s="3"/>
      <c r="Q37" s="9"/>
      <c r="R37" s="3"/>
      <c r="S37" s="3"/>
    </row>
    <row r="38" spans="2:19" ht="12.75">
      <c r="B38" s="6"/>
      <c r="C38" s="22"/>
      <c r="D38" s="22"/>
      <c r="E38" s="3"/>
      <c r="F38" s="3"/>
      <c r="G38" s="22"/>
      <c r="H38" s="23"/>
      <c r="I38" s="23"/>
      <c r="J38" s="34"/>
      <c r="K38" s="34"/>
      <c r="L38" s="34"/>
      <c r="M38" s="3"/>
      <c r="N38" s="18"/>
      <c r="O38" s="3"/>
      <c r="P38" s="3"/>
      <c r="Q38" s="9"/>
      <c r="R38" s="3"/>
      <c r="S38" s="3"/>
    </row>
    <row r="39" spans="2:19" ht="12.75">
      <c r="B39" s="6"/>
      <c r="C39" s="22"/>
      <c r="D39" s="22"/>
      <c r="E39" s="3"/>
      <c r="F39" s="3"/>
      <c r="G39" s="22"/>
      <c r="H39" s="23"/>
      <c r="I39" s="23"/>
      <c r="J39" s="34"/>
      <c r="K39" s="34"/>
      <c r="L39" s="34"/>
      <c r="M39" s="3"/>
      <c r="N39" s="24"/>
      <c r="O39" s="3"/>
      <c r="P39" s="3"/>
      <c r="Q39" s="9"/>
      <c r="R39" s="3"/>
      <c r="S39" s="3"/>
    </row>
    <row r="40" spans="2:19" ht="12.75">
      <c r="B40" s="6"/>
      <c r="C40" s="22"/>
      <c r="D40" s="22"/>
      <c r="E40" s="3"/>
      <c r="F40" s="3"/>
      <c r="G40" s="22"/>
      <c r="H40" s="23"/>
      <c r="I40" s="23"/>
      <c r="J40" s="34"/>
      <c r="K40" s="34"/>
      <c r="L40" s="34"/>
      <c r="M40" s="3"/>
      <c r="N40" s="22"/>
      <c r="O40" s="3"/>
      <c r="P40" s="3"/>
      <c r="Q40" s="9"/>
      <c r="R40" s="3"/>
      <c r="S40" s="3"/>
    </row>
    <row r="41" spans="2:19" ht="12.75">
      <c r="B41" s="6"/>
      <c r="C41" s="22"/>
      <c r="D41" s="22"/>
      <c r="E41" s="3"/>
      <c r="F41" s="3"/>
      <c r="G41" s="22"/>
      <c r="H41" s="23"/>
      <c r="I41" s="23"/>
      <c r="J41" s="34"/>
      <c r="K41" s="34"/>
      <c r="L41" s="34"/>
      <c r="M41" s="3"/>
      <c r="N41" s="22"/>
      <c r="O41" s="3"/>
      <c r="P41" s="3"/>
      <c r="Q41" s="9"/>
      <c r="R41" s="3"/>
      <c r="S41" s="3"/>
    </row>
    <row r="42" spans="2:19" ht="12.75">
      <c r="B42" s="6"/>
      <c r="C42" s="22"/>
      <c r="D42" s="22"/>
      <c r="E42" s="3"/>
      <c r="F42" s="3"/>
      <c r="G42" s="22"/>
      <c r="H42" s="23"/>
      <c r="I42" s="23"/>
      <c r="J42" s="34"/>
      <c r="K42" s="34"/>
      <c r="L42" s="34"/>
      <c r="M42" s="3"/>
      <c r="N42" s="3"/>
      <c r="O42" s="3"/>
      <c r="P42" s="3"/>
      <c r="Q42" s="9"/>
      <c r="R42" s="3"/>
      <c r="S42" s="3"/>
    </row>
    <row r="43" spans="2:19" ht="12.75">
      <c r="B43" s="6"/>
      <c r="C43" s="22"/>
      <c r="D43" s="22"/>
      <c r="E43" s="3"/>
      <c r="F43" s="3"/>
      <c r="G43" s="22"/>
      <c r="H43" s="23"/>
      <c r="I43" s="23"/>
      <c r="J43" s="34"/>
      <c r="K43" s="34"/>
      <c r="L43" s="34"/>
      <c r="M43" s="3"/>
      <c r="N43" s="3"/>
      <c r="O43" s="3"/>
      <c r="P43" s="3"/>
      <c r="Q43" s="9"/>
      <c r="R43" s="3"/>
      <c r="S43" s="3"/>
    </row>
    <row r="44" spans="2:19" ht="12.75">
      <c r="B44" s="6"/>
      <c r="C44" s="22"/>
      <c r="D44" s="22"/>
      <c r="E44" s="3"/>
      <c r="F44" s="3"/>
      <c r="G44" s="22"/>
      <c r="H44" s="23"/>
      <c r="I44" s="23"/>
      <c r="J44" s="34"/>
      <c r="K44" s="34"/>
      <c r="L44" s="34"/>
      <c r="M44" s="3"/>
      <c r="N44" s="3"/>
      <c r="O44" s="3"/>
      <c r="P44" s="3"/>
      <c r="Q44" s="9"/>
      <c r="R44" s="3"/>
      <c r="S44" s="3"/>
    </row>
    <row r="45" spans="2:19" ht="12.75">
      <c r="B45" s="6"/>
      <c r="C45" s="22"/>
      <c r="D45" s="22"/>
      <c r="E45" s="3"/>
      <c r="F45" s="3"/>
      <c r="G45" s="22"/>
      <c r="H45" s="23"/>
      <c r="I45" s="23"/>
      <c r="J45" s="34"/>
      <c r="K45" s="34"/>
      <c r="L45" s="34"/>
      <c r="M45" s="3"/>
      <c r="N45" s="3"/>
      <c r="O45" s="3"/>
      <c r="P45" s="3"/>
      <c r="Q45" s="9"/>
      <c r="R45" s="3"/>
      <c r="S45" s="3"/>
    </row>
    <row r="46" spans="2:19" ht="12.75">
      <c r="B46" s="6"/>
      <c r="C46" s="22"/>
      <c r="D46" s="22"/>
      <c r="E46" s="3"/>
      <c r="F46" s="3"/>
      <c r="G46" s="22"/>
      <c r="H46" s="23"/>
      <c r="I46" s="23"/>
      <c r="J46" s="34"/>
      <c r="K46" s="34"/>
      <c r="L46" s="34"/>
      <c r="M46" s="3"/>
      <c r="N46" s="3"/>
      <c r="O46" s="3"/>
      <c r="P46" s="3"/>
      <c r="Q46" s="9"/>
      <c r="R46" s="3"/>
      <c r="S46" s="3"/>
    </row>
    <row r="47" spans="2:19" ht="12.75">
      <c r="B47" s="6"/>
      <c r="C47" s="22"/>
      <c r="D47" s="22"/>
      <c r="E47" s="3"/>
      <c r="F47" s="3"/>
      <c r="G47" s="22"/>
      <c r="H47" s="23"/>
      <c r="I47" s="23"/>
      <c r="J47" s="34"/>
      <c r="K47" s="34"/>
      <c r="L47" s="34"/>
      <c r="M47" s="3"/>
      <c r="N47" s="3"/>
      <c r="O47" s="3"/>
      <c r="P47" s="3"/>
      <c r="Q47" s="9"/>
      <c r="R47" s="3"/>
      <c r="S47" s="3"/>
    </row>
    <row r="48" spans="2:19" ht="12.75">
      <c r="B48" s="6"/>
      <c r="C48" s="22"/>
      <c r="D48" s="22"/>
      <c r="E48" s="3"/>
      <c r="F48" s="3"/>
      <c r="G48" s="22"/>
      <c r="H48" s="23"/>
      <c r="I48" s="23"/>
      <c r="J48" s="34"/>
      <c r="K48" s="34"/>
      <c r="L48" s="34"/>
      <c r="M48" s="3"/>
      <c r="N48" s="3"/>
      <c r="O48" s="3"/>
      <c r="P48" s="3"/>
      <c r="Q48" s="9"/>
      <c r="R48" s="3"/>
      <c r="S48" s="3"/>
    </row>
    <row r="49" spans="2:19" ht="12.75">
      <c r="B49" s="6"/>
      <c r="C49" s="22"/>
      <c r="D49" s="22"/>
      <c r="E49" s="3"/>
      <c r="F49" s="3"/>
      <c r="G49" s="22"/>
      <c r="H49" s="23"/>
      <c r="I49" s="23"/>
      <c r="J49" s="34"/>
      <c r="K49" s="34"/>
      <c r="L49" s="34"/>
      <c r="M49" s="3"/>
      <c r="N49" s="3"/>
      <c r="O49" s="3"/>
      <c r="P49" s="3"/>
      <c r="Q49" s="9"/>
      <c r="R49" s="3"/>
      <c r="S49" s="3"/>
    </row>
    <row r="50" spans="2:19" ht="12.75">
      <c r="B50" s="6"/>
      <c r="C50" s="22"/>
      <c r="D50" s="22"/>
      <c r="E50" s="3"/>
      <c r="F50" s="3"/>
      <c r="G50" s="22"/>
      <c r="H50" s="23"/>
      <c r="I50" s="23"/>
      <c r="J50" s="34"/>
      <c r="K50" s="34"/>
      <c r="L50" s="34"/>
      <c r="M50" s="3"/>
      <c r="N50" s="3"/>
      <c r="O50" s="3"/>
      <c r="P50" s="3"/>
      <c r="Q50" s="9"/>
      <c r="R50" s="3"/>
      <c r="S50" s="3"/>
    </row>
    <row r="51" spans="2:19" ht="12.75">
      <c r="B51" s="6"/>
      <c r="C51" s="22"/>
      <c r="D51" s="22"/>
      <c r="E51" s="3"/>
      <c r="F51" s="3"/>
      <c r="G51" s="22"/>
      <c r="H51" s="23"/>
      <c r="I51" s="23"/>
      <c r="J51" s="34"/>
      <c r="K51" s="34"/>
      <c r="L51" s="34"/>
      <c r="M51" s="3"/>
      <c r="N51" s="3"/>
      <c r="O51" s="3"/>
      <c r="P51" s="3"/>
      <c r="Q51" s="9"/>
      <c r="R51" s="3"/>
      <c r="S51" s="3"/>
    </row>
    <row r="52" spans="2:19" ht="12.75">
      <c r="B52" s="6"/>
      <c r="C52" s="22"/>
      <c r="D52" s="22"/>
      <c r="E52" s="3"/>
      <c r="F52" s="3"/>
      <c r="G52" s="22"/>
      <c r="H52" s="23"/>
      <c r="I52" s="23"/>
      <c r="J52" s="34"/>
      <c r="K52" s="34"/>
      <c r="L52" s="34"/>
      <c r="M52" s="3"/>
      <c r="N52" s="3"/>
      <c r="O52" s="3"/>
      <c r="P52" s="3"/>
      <c r="Q52" s="9"/>
      <c r="R52" s="3"/>
      <c r="S52" s="3"/>
    </row>
    <row r="53" spans="2:19" ht="12.75">
      <c r="B53" s="6"/>
      <c r="C53" s="22"/>
      <c r="D53" s="22"/>
      <c r="E53" s="3"/>
      <c r="F53" s="3"/>
      <c r="G53" s="22"/>
      <c r="H53" s="23"/>
      <c r="I53" s="23"/>
      <c r="J53" s="34"/>
      <c r="K53" s="34"/>
      <c r="L53" s="34"/>
      <c r="M53" s="3"/>
      <c r="N53" s="3"/>
      <c r="O53" s="3"/>
      <c r="P53" s="3"/>
      <c r="Q53" s="9"/>
      <c r="R53" s="3"/>
      <c r="S53" s="3"/>
    </row>
    <row r="54" spans="2:19" ht="12.75">
      <c r="B54" s="6"/>
      <c r="C54" s="22"/>
      <c r="D54" s="22"/>
      <c r="E54" s="3"/>
      <c r="F54" s="3"/>
      <c r="G54" s="22"/>
      <c r="H54" s="23"/>
      <c r="I54" s="23"/>
      <c r="J54" s="34"/>
      <c r="K54" s="34"/>
      <c r="L54" s="34"/>
      <c r="M54" s="3"/>
      <c r="N54" s="3"/>
      <c r="O54" s="3"/>
      <c r="P54" s="3"/>
      <c r="Q54" s="9"/>
      <c r="R54" s="3"/>
      <c r="S54" s="3"/>
    </row>
    <row r="55" spans="2:19" ht="12.75">
      <c r="B55" s="6"/>
      <c r="C55" s="22"/>
      <c r="D55" s="22"/>
      <c r="E55" s="3"/>
      <c r="F55" s="3"/>
      <c r="G55" s="22"/>
      <c r="H55" s="23"/>
      <c r="I55" s="23"/>
      <c r="J55" s="34"/>
      <c r="K55" s="34"/>
      <c r="L55" s="34"/>
      <c r="M55" s="3"/>
      <c r="N55" s="3"/>
      <c r="O55" s="3"/>
      <c r="P55" s="3"/>
      <c r="Q55" s="9"/>
      <c r="R55" s="3"/>
      <c r="S55" s="3"/>
    </row>
    <row r="56" spans="2:19" ht="12.75">
      <c r="B56" s="6"/>
      <c r="C56" s="22"/>
      <c r="D56" s="22"/>
      <c r="E56" s="3"/>
      <c r="F56" s="3"/>
      <c r="G56" s="22"/>
      <c r="H56" s="23"/>
      <c r="I56" s="23"/>
      <c r="J56" s="34"/>
      <c r="K56" s="34"/>
      <c r="L56" s="34"/>
      <c r="M56" s="3"/>
      <c r="N56" s="3"/>
      <c r="O56" s="3"/>
      <c r="P56" s="3"/>
      <c r="Q56" s="9"/>
      <c r="R56" s="3"/>
      <c r="S56" s="3"/>
    </row>
    <row r="57" spans="2:19" ht="12.75">
      <c r="B57" s="6"/>
      <c r="C57" s="22"/>
      <c r="D57" s="22"/>
      <c r="E57" s="3"/>
      <c r="F57" s="3"/>
      <c r="G57" s="22"/>
      <c r="H57" s="23"/>
      <c r="I57" s="23"/>
      <c r="J57" s="34"/>
      <c r="K57" s="34"/>
      <c r="L57" s="34"/>
      <c r="M57" s="3"/>
      <c r="N57" s="3"/>
      <c r="O57" s="3"/>
      <c r="P57" s="3"/>
      <c r="Q57" s="9"/>
      <c r="R57" s="3"/>
      <c r="S57" s="3"/>
    </row>
    <row r="58" spans="2:19" ht="12.75">
      <c r="B58" s="6"/>
      <c r="C58" s="22"/>
      <c r="D58" s="22"/>
      <c r="E58" s="3"/>
      <c r="F58" s="3"/>
      <c r="G58" s="22"/>
      <c r="H58" s="23"/>
      <c r="I58" s="23"/>
      <c r="J58" s="34"/>
      <c r="K58" s="34"/>
      <c r="L58" s="34"/>
      <c r="M58" s="3"/>
      <c r="N58" s="3"/>
      <c r="O58" s="3"/>
      <c r="P58" s="3"/>
      <c r="Q58" s="9"/>
      <c r="R58" s="3"/>
      <c r="S58" s="3"/>
    </row>
    <row r="59" spans="2:19" ht="12.75">
      <c r="B59" s="6"/>
      <c r="C59" s="22"/>
      <c r="D59" s="22"/>
      <c r="E59" s="3"/>
      <c r="F59" s="3"/>
      <c r="G59" s="22"/>
      <c r="H59" s="23"/>
      <c r="I59" s="23"/>
      <c r="J59" s="34"/>
      <c r="K59" s="34"/>
      <c r="L59" s="34"/>
      <c r="M59" s="3"/>
      <c r="N59" s="3"/>
      <c r="O59" s="3"/>
      <c r="P59" s="3"/>
      <c r="Q59" s="9"/>
      <c r="R59" s="3"/>
      <c r="S59" s="3"/>
    </row>
    <row r="60" spans="2:19" ht="12.75">
      <c r="B60" s="6"/>
      <c r="C60" s="22"/>
      <c r="D60" s="22"/>
      <c r="E60" s="3"/>
      <c r="F60" s="3"/>
      <c r="G60" s="22"/>
      <c r="H60" s="23"/>
      <c r="I60" s="23"/>
      <c r="J60" s="34"/>
      <c r="K60" s="34"/>
      <c r="L60" s="34"/>
      <c r="M60" s="3"/>
      <c r="N60" s="3"/>
      <c r="O60" s="3"/>
      <c r="P60" s="3"/>
      <c r="Q60" s="9"/>
      <c r="R60" s="3"/>
      <c r="S60" s="3"/>
    </row>
    <row r="61" spans="2:19" ht="12.75">
      <c r="B61" s="6"/>
      <c r="C61" s="22"/>
      <c r="D61" s="22"/>
      <c r="E61" s="3"/>
      <c r="F61" s="3"/>
      <c r="G61" s="22"/>
      <c r="H61" s="23"/>
      <c r="I61" s="23"/>
      <c r="J61" s="34"/>
      <c r="K61" s="34"/>
      <c r="L61" s="34"/>
      <c r="M61" s="3"/>
      <c r="N61" s="3"/>
      <c r="O61" s="3"/>
      <c r="P61" s="3"/>
      <c r="Q61" s="9"/>
      <c r="R61" s="3"/>
      <c r="S61" s="3"/>
    </row>
    <row r="62" spans="2:19" ht="12.75">
      <c r="B62" s="6"/>
      <c r="C62" s="22"/>
      <c r="D62" s="22"/>
      <c r="E62" s="3"/>
      <c r="F62" s="3"/>
      <c r="G62" s="22"/>
      <c r="H62" s="23"/>
      <c r="I62" s="23"/>
      <c r="J62" s="34"/>
      <c r="K62" s="34"/>
      <c r="L62" s="34"/>
      <c r="M62" s="3"/>
      <c r="N62" s="3"/>
      <c r="O62" s="3"/>
      <c r="P62" s="3"/>
      <c r="Q62" s="9"/>
      <c r="R62" s="3"/>
      <c r="S62" s="3"/>
    </row>
    <row r="63" spans="2:19" ht="12.75">
      <c r="B63" s="6"/>
      <c r="C63" s="22"/>
      <c r="D63" s="22"/>
      <c r="E63" s="3"/>
      <c r="F63" s="3"/>
      <c r="G63" s="22"/>
      <c r="H63" s="23"/>
      <c r="I63" s="23"/>
      <c r="J63" s="34"/>
      <c r="K63" s="34"/>
      <c r="L63" s="34"/>
      <c r="M63" s="3"/>
      <c r="N63" s="3"/>
      <c r="O63" s="3"/>
      <c r="P63" s="3"/>
      <c r="Q63" s="9"/>
      <c r="R63" s="3"/>
      <c r="S63" s="3"/>
    </row>
    <row r="64" spans="2:19" ht="12.75">
      <c r="B64" s="6"/>
      <c r="C64" s="22"/>
      <c r="D64" s="22"/>
      <c r="E64" s="3"/>
      <c r="F64" s="3"/>
      <c r="G64" s="22"/>
      <c r="H64" s="23"/>
      <c r="I64" s="23"/>
      <c r="J64" s="34"/>
      <c r="K64" s="34"/>
      <c r="L64" s="34"/>
      <c r="M64" s="3"/>
      <c r="N64" s="3"/>
      <c r="O64" s="3"/>
      <c r="P64" s="3"/>
      <c r="Q64" s="9"/>
      <c r="R64" s="3"/>
      <c r="S64" s="3"/>
    </row>
    <row r="65" spans="2:19" ht="12.75">
      <c r="B65" s="6"/>
      <c r="C65" s="22"/>
      <c r="D65" s="22"/>
      <c r="E65" s="3"/>
      <c r="F65" s="3"/>
      <c r="G65" s="22"/>
      <c r="H65" s="23"/>
      <c r="I65" s="23"/>
      <c r="J65" s="34"/>
      <c r="K65" s="34"/>
      <c r="L65" s="34"/>
      <c r="M65" s="3"/>
      <c r="N65" s="3"/>
      <c r="O65" s="3"/>
      <c r="P65" s="3"/>
      <c r="Q65" s="9"/>
      <c r="R65" s="3"/>
      <c r="S65" s="3"/>
    </row>
    <row r="66" spans="2:19" ht="12.75">
      <c r="B66" s="6"/>
      <c r="C66" s="22"/>
      <c r="D66" s="22"/>
      <c r="E66" s="3"/>
      <c r="F66" s="3"/>
      <c r="G66" s="22"/>
      <c r="H66" s="23"/>
      <c r="I66" s="23"/>
      <c r="J66" s="34"/>
      <c r="K66" s="34"/>
      <c r="L66" s="34"/>
      <c r="M66" s="3"/>
      <c r="N66" s="3"/>
      <c r="O66" s="3"/>
      <c r="P66" s="3"/>
      <c r="Q66" s="9"/>
      <c r="R66" s="3"/>
      <c r="S66" s="3"/>
    </row>
    <row r="67" spans="2:19" ht="12.75">
      <c r="B67" s="6"/>
      <c r="C67" s="22"/>
      <c r="D67" s="22"/>
      <c r="E67" s="3"/>
      <c r="F67" s="3"/>
      <c r="G67" s="22"/>
      <c r="H67" s="23"/>
      <c r="I67" s="23"/>
      <c r="J67" s="34"/>
      <c r="K67" s="34"/>
      <c r="L67" s="34"/>
      <c r="M67" s="3"/>
      <c r="N67" s="3"/>
      <c r="O67" s="3"/>
      <c r="P67" s="3"/>
      <c r="Q67" s="9"/>
      <c r="R67" s="3"/>
      <c r="S67" s="3"/>
    </row>
    <row r="68" spans="2:19" ht="12.75">
      <c r="B68" s="6"/>
      <c r="C68" s="22"/>
      <c r="D68" s="22"/>
      <c r="E68" s="3"/>
      <c r="F68" s="3"/>
      <c r="G68" s="22"/>
      <c r="H68" s="23"/>
      <c r="I68" s="23"/>
      <c r="J68" s="34"/>
      <c r="K68" s="34"/>
      <c r="L68" s="34"/>
      <c r="M68" s="3"/>
      <c r="N68" s="3"/>
      <c r="O68" s="3"/>
      <c r="P68" s="3"/>
      <c r="Q68" s="9"/>
      <c r="R68" s="3"/>
      <c r="S68" s="3"/>
    </row>
    <row r="69" spans="2:19" ht="12.75">
      <c r="B69" s="6"/>
      <c r="C69" s="22"/>
      <c r="D69" s="22"/>
      <c r="E69" s="3"/>
      <c r="F69" s="3"/>
      <c r="G69" s="22"/>
      <c r="H69" s="23"/>
      <c r="I69" s="23"/>
      <c r="J69" s="34"/>
      <c r="K69" s="34"/>
      <c r="L69" s="34"/>
      <c r="M69" s="3"/>
      <c r="N69" s="3"/>
      <c r="O69" s="3"/>
      <c r="P69" s="3"/>
      <c r="Q69" s="9"/>
      <c r="R69" s="3"/>
      <c r="S69" s="3"/>
    </row>
    <row r="70" spans="2:19" ht="12.75">
      <c r="B70" s="6"/>
      <c r="C70" s="22"/>
      <c r="D70" s="22"/>
      <c r="E70" s="3"/>
      <c r="F70" s="3"/>
      <c r="G70" s="22"/>
      <c r="H70" s="23"/>
      <c r="I70" s="23"/>
      <c r="J70" s="34"/>
      <c r="K70" s="34"/>
      <c r="L70" s="34"/>
      <c r="M70" s="3"/>
      <c r="N70" s="3"/>
      <c r="O70" s="3"/>
      <c r="P70" s="3"/>
      <c r="Q70" s="9"/>
      <c r="R70" s="3"/>
      <c r="S70" s="3"/>
    </row>
    <row r="71" spans="2:19" ht="12.75">
      <c r="B71" s="6"/>
      <c r="C71" s="22"/>
      <c r="D71" s="22"/>
      <c r="E71" s="3"/>
      <c r="F71" s="3"/>
      <c r="G71" s="22"/>
      <c r="H71" s="23"/>
      <c r="I71" s="23"/>
      <c r="J71" s="34"/>
      <c r="K71" s="34"/>
      <c r="L71" s="34"/>
      <c r="M71" s="3"/>
      <c r="N71" s="3"/>
      <c r="O71" s="3"/>
      <c r="P71" s="3"/>
      <c r="Q71" s="9"/>
      <c r="R71" s="3"/>
      <c r="S71" s="3"/>
    </row>
    <row r="72" spans="2:19" ht="12.75">
      <c r="B72" s="6"/>
      <c r="C72" s="22"/>
      <c r="D72" s="22"/>
      <c r="E72" s="3"/>
      <c r="F72" s="3"/>
      <c r="G72" s="22"/>
      <c r="H72" s="23"/>
      <c r="I72" s="23"/>
      <c r="J72" s="34"/>
      <c r="K72" s="34"/>
      <c r="L72" s="34"/>
      <c r="M72" s="3"/>
      <c r="N72" s="3"/>
      <c r="O72" s="3"/>
      <c r="P72" s="3"/>
      <c r="Q72" s="9"/>
      <c r="R72" s="3"/>
      <c r="S72" s="3"/>
    </row>
    <row r="73" spans="2:19" ht="12.75">
      <c r="B73" s="6"/>
      <c r="C73" s="22"/>
      <c r="D73" s="22"/>
      <c r="E73" s="3"/>
      <c r="F73" s="3"/>
      <c r="G73" s="22"/>
      <c r="H73" s="23"/>
      <c r="I73" s="23"/>
      <c r="J73" s="34"/>
      <c r="K73" s="34"/>
      <c r="L73" s="34"/>
      <c r="M73" s="3"/>
      <c r="N73" s="3"/>
      <c r="O73" s="3"/>
      <c r="P73" s="3"/>
      <c r="Q73" s="9"/>
      <c r="R73" s="3"/>
      <c r="S73" s="3"/>
    </row>
    <row r="74" spans="2:19" ht="12.75">
      <c r="B74" s="6"/>
      <c r="C74" s="22"/>
      <c r="D74" s="22"/>
      <c r="E74" s="3"/>
      <c r="F74" s="3"/>
      <c r="G74" s="22"/>
      <c r="H74" s="23"/>
      <c r="I74" s="23"/>
      <c r="J74" s="34"/>
      <c r="K74" s="34"/>
      <c r="L74" s="34"/>
      <c r="M74" s="3"/>
      <c r="N74" s="3"/>
      <c r="O74" s="3"/>
      <c r="P74" s="3"/>
      <c r="Q74" s="9"/>
      <c r="R74" s="3"/>
      <c r="S74" s="3"/>
    </row>
    <row r="75" spans="2:19" ht="12.75">
      <c r="B75" s="6"/>
      <c r="C75" s="22"/>
      <c r="D75" s="22"/>
      <c r="E75" s="3"/>
      <c r="F75" s="3"/>
      <c r="G75" s="22"/>
      <c r="H75" s="23"/>
      <c r="I75" s="23"/>
      <c r="J75" s="34"/>
      <c r="K75" s="34"/>
      <c r="L75" s="34"/>
      <c r="M75" s="3"/>
      <c r="N75" s="3"/>
      <c r="O75" s="3"/>
      <c r="P75" s="3"/>
      <c r="Q75" s="9"/>
      <c r="R75" s="3"/>
      <c r="S75" s="3"/>
    </row>
    <row r="76" spans="2:19" ht="12.75">
      <c r="B76" s="6"/>
      <c r="C76" s="22"/>
      <c r="D76" s="22"/>
      <c r="E76" s="3"/>
      <c r="F76" s="3"/>
      <c r="G76" s="22"/>
      <c r="H76" s="23"/>
      <c r="I76" s="23"/>
      <c r="J76" s="34"/>
      <c r="K76" s="34"/>
      <c r="L76" s="34"/>
      <c r="M76" s="3"/>
      <c r="N76" s="3"/>
      <c r="O76" s="3"/>
      <c r="P76" s="3"/>
      <c r="Q76" s="9"/>
      <c r="R76" s="3"/>
      <c r="S76" s="3"/>
    </row>
    <row r="77" spans="2:19" ht="12.75">
      <c r="B77" s="6"/>
      <c r="C77" s="22"/>
      <c r="D77" s="22"/>
      <c r="E77" s="3"/>
      <c r="F77" s="3"/>
      <c r="G77" s="22"/>
      <c r="H77" s="23"/>
      <c r="I77" s="23"/>
      <c r="J77" s="34"/>
      <c r="K77" s="34"/>
      <c r="L77" s="34"/>
      <c r="M77" s="3"/>
      <c r="N77" s="3"/>
      <c r="O77" s="3"/>
      <c r="P77" s="3"/>
      <c r="Q77" s="9"/>
      <c r="R77" s="3"/>
      <c r="S77" s="3"/>
    </row>
    <row r="78" spans="2:19" ht="12.75">
      <c r="B78" s="6"/>
      <c r="C78" s="22"/>
      <c r="D78" s="22"/>
      <c r="E78" s="3"/>
      <c r="F78" s="3"/>
      <c r="G78" s="22"/>
      <c r="H78" s="23"/>
      <c r="I78" s="23"/>
      <c r="J78" s="34"/>
      <c r="K78" s="34"/>
      <c r="L78" s="34"/>
      <c r="M78" s="3"/>
      <c r="N78" s="3"/>
      <c r="O78" s="3"/>
      <c r="P78" s="3"/>
      <c r="Q78" s="9"/>
      <c r="R78" s="3"/>
      <c r="S78" s="3"/>
    </row>
    <row r="79" spans="2:19" ht="12.75">
      <c r="B79" s="6"/>
      <c r="C79" s="22"/>
      <c r="D79" s="22"/>
      <c r="E79" s="3"/>
      <c r="F79" s="3"/>
      <c r="G79" s="22"/>
      <c r="H79" s="23"/>
      <c r="I79" s="23"/>
      <c r="J79" s="34"/>
      <c r="K79" s="34"/>
      <c r="L79" s="34"/>
      <c r="M79" s="3"/>
      <c r="N79" s="3"/>
      <c r="O79" s="3"/>
      <c r="P79" s="3"/>
      <c r="Q79" s="9"/>
      <c r="R79" s="3"/>
      <c r="S79" s="3"/>
    </row>
    <row r="80" spans="2:19" ht="12.75">
      <c r="B80" s="6"/>
      <c r="C80" s="22"/>
      <c r="D80" s="22"/>
      <c r="E80" s="3"/>
      <c r="F80" s="3"/>
      <c r="G80" s="22"/>
      <c r="H80" s="23"/>
      <c r="I80" s="23"/>
      <c r="J80" s="34"/>
      <c r="K80" s="34"/>
      <c r="L80" s="34"/>
      <c r="M80" s="3"/>
      <c r="N80" s="3"/>
      <c r="O80" s="3"/>
      <c r="P80" s="3"/>
      <c r="Q80" s="9"/>
      <c r="R80" s="3"/>
      <c r="S80" s="3"/>
    </row>
    <row r="81" spans="2:19" ht="12.75">
      <c r="B81" s="6"/>
      <c r="C81" s="22"/>
      <c r="D81" s="22"/>
      <c r="E81" s="3"/>
      <c r="F81" s="3"/>
      <c r="G81" s="22"/>
      <c r="H81" s="23"/>
      <c r="I81" s="23"/>
      <c r="J81" s="3"/>
      <c r="K81" s="3"/>
      <c r="L81" s="3"/>
      <c r="M81" s="3"/>
      <c r="N81" s="3"/>
      <c r="O81" s="3"/>
      <c r="P81" s="3"/>
      <c r="Q81" s="9"/>
      <c r="R81" s="3"/>
      <c r="S81" s="3"/>
    </row>
    <row r="82" spans="2:19" ht="12.75">
      <c r="B82" s="6"/>
      <c r="C82" s="22"/>
      <c r="D82" s="22"/>
      <c r="E82" s="3"/>
      <c r="F82" s="3"/>
      <c r="G82" s="22"/>
      <c r="H82" s="23"/>
      <c r="I82" s="23"/>
      <c r="J82" s="3"/>
      <c r="K82" s="3"/>
      <c r="L82" s="3"/>
      <c r="M82" s="3"/>
      <c r="N82" s="3"/>
      <c r="O82" s="3"/>
      <c r="P82" s="3"/>
      <c r="Q82" s="9"/>
      <c r="R82" s="3"/>
      <c r="S82" s="3"/>
    </row>
    <row r="83" spans="2:19" ht="12.75">
      <c r="B83" s="6"/>
      <c r="C83" s="22"/>
      <c r="D83" s="22"/>
      <c r="E83" s="3"/>
      <c r="F83" s="3"/>
      <c r="G83" s="22"/>
      <c r="H83" s="23"/>
      <c r="I83" s="23"/>
      <c r="J83" s="3"/>
      <c r="K83" s="3"/>
      <c r="L83" s="3"/>
      <c r="M83" s="3"/>
      <c r="N83" s="3"/>
      <c r="O83" s="3"/>
      <c r="P83" s="3"/>
      <c r="Q83" s="9"/>
      <c r="R83" s="3"/>
      <c r="S83" s="3"/>
    </row>
    <row r="84" spans="2:19" ht="12.75">
      <c r="B84" s="6"/>
      <c r="C84" s="3"/>
      <c r="D84" s="3"/>
      <c r="E84" s="3"/>
      <c r="F84" s="3"/>
      <c r="G84" s="30"/>
      <c r="H84" s="31"/>
      <c r="I84" s="31"/>
      <c r="J84" s="3"/>
      <c r="K84" s="3"/>
      <c r="L84" s="3"/>
      <c r="M84" s="3"/>
      <c r="N84" s="3"/>
      <c r="O84" s="3"/>
      <c r="P84" s="9"/>
      <c r="Q84" s="9"/>
      <c r="R84" s="3"/>
      <c r="S84" s="3"/>
    </row>
    <row r="85" spans="2:19" ht="12.75">
      <c r="B85" s="6"/>
      <c r="C85" s="3"/>
      <c r="D85" s="3"/>
      <c r="E85" s="3"/>
      <c r="F85" s="3"/>
      <c r="G85" s="30"/>
      <c r="H85" s="31"/>
      <c r="I85" s="31"/>
      <c r="J85" s="29"/>
      <c r="K85" s="29"/>
      <c r="L85" s="29"/>
      <c r="M85" s="3"/>
      <c r="N85" s="3"/>
      <c r="O85" s="3"/>
      <c r="P85" s="9"/>
      <c r="Q85" s="9"/>
      <c r="R85" s="3"/>
      <c r="S85" s="3"/>
    </row>
    <row r="86" spans="2:19" ht="12.75">
      <c r="B86" s="6"/>
      <c r="C86" s="3"/>
      <c r="D86" s="3"/>
      <c r="E86" s="3"/>
      <c r="F86" s="3"/>
      <c r="G86" s="30"/>
      <c r="H86" s="31"/>
      <c r="I86" s="31"/>
      <c r="J86" s="3"/>
      <c r="K86" s="3"/>
      <c r="L86" s="3"/>
      <c r="M86" s="3"/>
      <c r="N86" s="3"/>
      <c r="O86" s="3"/>
      <c r="P86" s="9"/>
      <c r="Q86" s="9"/>
      <c r="R86" s="3"/>
      <c r="S86" s="3"/>
    </row>
    <row r="87" spans="2:19" ht="12.75">
      <c r="B87" s="6"/>
      <c r="C87" s="3"/>
      <c r="D87" s="3"/>
      <c r="E87" s="3"/>
      <c r="F87" s="3"/>
      <c r="G87" s="30"/>
      <c r="H87" s="31"/>
      <c r="I87" s="31"/>
      <c r="J87" s="3"/>
      <c r="K87" s="3"/>
      <c r="L87" s="3"/>
      <c r="M87" s="3"/>
      <c r="N87" s="3"/>
      <c r="O87" s="3"/>
      <c r="P87" s="9"/>
      <c r="Q87" s="9"/>
      <c r="R87" s="3"/>
      <c r="S87" s="3"/>
    </row>
    <row r="88" spans="2:19" ht="12.75">
      <c r="B88" s="6"/>
      <c r="C88" s="3"/>
      <c r="D88" s="3"/>
      <c r="E88" s="3"/>
      <c r="F88" s="3"/>
      <c r="G88" s="6"/>
      <c r="H88" s="31"/>
      <c r="I88" s="31"/>
      <c r="J88" s="3"/>
      <c r="K88" s="3"/>
      <c r="L88" s="3"/>
      <c r="M88" s="3"/>
      <c r="N88" s="3"/>
      <c r="O88" s="3"/>
      <c r="P88" s="9"/>
      <c r="Q88" s="9"/>
      <c r="R88" s="3"/>
      <c r="S88" s="3"/>
    </row>
    <row r="89" spans="2:19" ht="12.75">
      <c r="B89" s="6"/>
      <c r="C89" s="3"/>
      <c r="D89" s="3"/>
      <c r="E89" s="3"/>
      <c r="F89" s="3"/>
      <c r="G89" s="30"/>
      <c r="H89" s="31"/>
      <c r="I89" s="31"/>
      <c r="J89" s="3"/>
      <c r="K89" s="3"/>
      <c r="L89" s="3"/>
      <c r="M89" s="3"/>
      <c r="N89" s="3"/>
      <c r="O89" s="3"/>
      <c r="P89" s="9"/>
      <c r="Q89" s="9"/>
      <c r="R89" s="3"/>
      <c r="S89" s="3"/>
    </row>
    <row r="90" spans="2:19" ht="12.75">
      <c r="B90" s="6"/>
      <c r="C90" s="3"/>
      <c r="D90" s="3"/>
      <c r="E90" s="3"/>
      <c r="F90" s="3"/>
      <c r="G90" s="30"/>
      <c r="H90" s="31"/>
      <c r="I90" s="31"/>
      <c r="J90" s="3"/>
      <c r="K90" s="3"/>
      <c r="L90" s="3"/>
      <c r="M90" s="3"/>
      <c r="N90" s="3"/>
      <c r="O90" s="3"/>
      <c r="P90" s="9"/>
      <c r="Q90" s="9"/>
      <c r="R90" s="3"/>
      <c r="S90" s="3"/>
    </row>
    <row r="91" spans="2:19" ht="12.75">
      <c r="B91" s="6"/>
      <c r="C91" s="3"/>
      <c r="D91" s="3"/>
      <c r="E91" s="3"/>
      <c r="F91" s="3"/>
      <c r="G91" s="30"/>
      <c r="H91" s="31"/>
      <c r="I91" s="31"/>
      <c r="J91" s="3"/>
      <c r="K91" s="3"/>
      <c r="L91" s="3"/>
      <c r="M91" s="3"/>
      <c r="N91" s="3"/>
      <c r="O91" s="3"/>
      <c r="P91" s="9"/>
      <c r="Q91" s="9"/>
      <c r="R91" s="3"/>
      <c r="S91" s="3"/>
    </row>
    <row r="92" spans="2:19" ht="12.75">
      <c r="B92" s="6"/>
      <c r="C92" s="3"/>
      <c r="D92" s="3"/>
      <c r="E92" s="3"/>
      <c r="F92" s="3"/>
      <c r="G92" s="30"/>
      <c r="H92" s="31"/>
      <c r="I92" s="31"/>
      <c r="J92" s="3"/>
      <c r="K92" s="3"/>
      <c r="L92" s="3"/>
      <c r="M92" s="3"/>
      <c r="N92" s="3"/>
      <c r="O92" s="3"/>
      <c r="P92" s="9"/>
      <c r="Q92" s="9"/>
      <c r="R92" s="3"/>
      <c r="S92" s="3"/>
    </row>
    <row r="93" spans="2:19" ht="12.75">
      <c r="B93" s="6"/>
      <c r="C93" s="3"/>
      <c r="D93" s="3"/>
      <c r="E93" s="3"/>
      <c r="F93" s="3"/>
      <c r="G93" s="6"/>
      <c r="H93" s="6"/>
      <c r="I93" s="6"/>
      <c r="J93" s="3"/>
      <c r="K93" s="3"/>
      <c r="L93" s="3"/>
      <c r="M93" s="3"/>
      <c r="N93" s="3"/>
      <c r="O93" s="3"/>
      <c r="P93" s="9"/>
      <c r="Q93" s="9"/>
      <c r="R93" s="3"/>
      <c r="S93" s="3"/>
    </row>
    <row r="94" spans="2:19" ht="12.75">
      <c r="B94" s="6"/>
      <c r="C94" s="3"/>
      <c r="D94" s="3"/>
      <c r="E94" s="3"/>
      <c r="F94" s="3"/>
      <c r="G94" s="6"/>
      <c r="H94" s="6"/>
      <c r="I94" s="6"/>
      <c r="J94" s="3"/>
      <c r="K94" s="3"/>
      <c r="L94" s="3"/>
      <c r="M94" s="3"/>
      <c r="N94" s="3"/>
      <c r="O94" s="3"/>
      <c r="P94" s="9"/>
      <c r="Q94" s="9"/>
      <c r="R94" s="3"/>
      <c r="S94" s="3"/>
    </row>
    <row r="95" spans="2:19" ht="12.75">
      <c r="B95" s="6"/>
      <c r="C95" s="3"/>
      <c r="D95" s="3"/>
      <c r="E95" s="3"/>
      <c r="F95" s="3"/>
      <c r="G95" s="6"/>
      <c r="H95" s="6"/>
      <c r="I95" s="6"/>
      <c r="J95" s="3"/>
      <c r="K95" s="3"/>
      <c r="L95" s="3"/>
      <c r="M95" s="3"/>
      <c r="N95" s="3"/>
      <c r="O95" s="3"/>
      <c r="P95" s="9"/>
      <c r="Q95" s="9"/>
      <c r="R95" s="3"/>
      <c r="S95" s="3"/>
    </row>
    <row r="96" spans="2:19" ht="12.75">
      <c r="B96" s="6"/>
      <c r="C96" s="3"/>
      <c r="D96" s="3"/>
      <c r="E96" s="3"/>
      <c r="F96" s="3"/>
      <c r="G96" s="6"/>
      <c r="H96" s="6"/>
      <c r="I96" s="6"/>
      <c r="J96" s="3"/>
      <c r="K96" s="3"/>
      <c r="L96" s="3"/>
      <c r="M96" s="3"/>
      <c r="N96" s="3"/>
      <c r="O96" s="3"/>
      <c r="P96" s="9"/>
      <c r="Q96" s="9"/>
      <c r="R96" s="3"/>
      <c r="S96" s="3"/>
    </row>
    <row r="97" spans="2:19" ht="12.75">
      <c r="B97" s="6"/>
      <c r="C97" s="3"/>
      <c r="D97" s="3"/>
      <c r="E97" s="3"/>
      <c r="F97" s="3"/>
      <c r="G97" s="6"/>
      <c r="H97" s="6"/>
      <c r="I97" s="6"/>
      <c r="J97" s="3"/>
      <c r="K97" s="3"/>
      <c r="L97" s="3"/>
      <c r="M97" s="3"/>
      <c r="N97" s="3"/>
      <c r="O97" s="3"/>
      <c r="P97" s="9"/>
      <c r="Q97" s="9"/>
      <c r="R97" s="3"/>
      <c r="S97" s="3"/>
    </row>
    <row r="98" spans="2:19" ht="12.75">
      <c r="B98" s="6"/>
      <c r="C98" s="3"/>
      <c r="D98" s="3"/>
      <c r="E98" s="3"/>
      <c r="F98" s="3"/>
      <c r="G98" s="6"/>
      <c r="H98" s="6"/>
      <c r="I98" s="6"/>
      <c r="J98" s="3"/>
      <c r="K98" s="3"/>
      <c r="L98" s="3"/>
      <c r="M98" s="3"/>
      <c r="N98" s="3"/>
      <c r="O98" s="3"/>
      <c r="P98" s="9"/>
      <c r="Q98" s="9"/>
      <c r="R98" s="3"/>
      <c r="S98" s="3"/>
    </row>
    <row r="99" spans="2:19" ht="12.75">
      <c r="B99" s="6"/>
      <c r="C99" s="3"/>
      <c r="D99" s="3"/>
      <c r="E99" s="3"/>
      <c r="F99" s="3"/>
      <c r="G99" s="6"/>
      <c r="H99" s="6"/>
      <c r="I99" s="6"/>
      <c r="J99" s="3"/>
      <c r="K99" s="3"/>
      <c r="L99" s="3"/>
      <c r="M99" s="3"/>
      <c r="N99" s="3"/>
      <c r="O99" s="3"/>
      <c r="P99" s="9"/>
      <c r="Q99" s="9"/>
      <c r="R99" s="3"/>
      <c r="S99" s="3"/>
    </row>
    <row r="100" spans="2:19" ht="12.75">
      <c r="B100" s="6"/>
      <c r="C100" s="3"/>
      <c r="D100" s="3"/>
      <c r="E100" s="3"/>
      <c r="F100" s="3"/>
      <c r="G100" s="6"/>
      <c r="H100" s="6"/>
      <c r="I100" s="6"/>
      <c r="J100" s="3"/>
      <c r="K100" s="3"/>
      <c r="L100" s="3"/>
      <c r="M100" s="3"/>
      <c r="N100" s="3"/>
      <c r="O100" s="3"/>
      <c r="P100" s="9"/>
      <c r="Q100" s="9"/>
      <c r="R100" s="3"/>
      <c r="S100" s="3"/>
    </row>
    <row r="101" spans="2:19" ht="12.75">
      <c r="B101" s="6"/>
      <c r="C101" s="3"/>
      <c r="D101" s="3"/>
      <c r="E101" s="3"/>
      <c r="F101" s="3"/>
      <c r="G101" s="6"/>
      <c r="H101" s="6"/>
      <c r="I101" s="6"/>
      <c r="J101" s="3"/>
      <c r="K101" s="3"/>
      <c r="L101" s="3"/>
      <c r="M101" s="3"/>
      <c r="N101" s="3"/>
      <c r="O101" s="3"/>
      <c r="P101" s="9"/>
      <c r="Q101" s="9"/>
      <c r="R101" s="3"/>
      <c r="S101" s="3"/>
    </row>
    <row r="102" spans="2:19" ht="12.75">
      <c r="B102" s="6"/>
      <c r="C102" s="3"/>
      <c r="D102" s="3"/>
      <c r="E102" s="3"/>
      <c r="F102" s="3"/>
      <c r="G102" s="6"/>
      <c r="H102" s="6"/>
      <c r="I102" s="6"/>
      <c r="J102" s="3"/>
      <c r="K102" s="3"/>
      <c r="L102" s="3"/>
      <c r="M102" s="3"/>
      <c r="N102" s="3"/>
      <c r="O102" s="3"/>
      <c r="P102" s="9"/>
      <c r="Q102" s="9"/>
      <c r="R102" s="3"/>
      <c r="S102" s="3"/>
    </row>
    <row r="103" spans="2:19" ht="12.75">
      <c r="B103" s="6"/>
      <c r="C103" s="3"/>
      <c r="D103" s="3"/>
      <c r="E103" s="3"/>
      <c r="F103" s="3"/>
      <c r="G103" s="6"/>
      <c r="H103" s="6"/>
      <c r="I103" s="6"/>
      <c r="J103" s="3"/>
      <c r="K103" s="3"/>
      <c r="L103" s="3"/>
      <c r="M103" s="3"/>
      <c r="N103" s="3"/>
      <c r="O103" s="3"/>
      <c r="P103" s="9"/>
      <c r="Q103" s="9"/>
      <c r="R103" s="3"/>
      <c r="S103" s="3"/>
    </row>
    <row r="104" spans="2:19" ht="12.75">
      <c r="B104" s="6"/>
      <c r="C104" s="3"/>
      <c r="D104" s="3"/>
      <c r="E104" s="3"/>
      <c r="F104" s="3"/>
      <c r="G104" s="6"/>
      <c r="H104" s="6"/>
      <c r="I104" s="6"/>
      <c r="J104" s="3"/>
      <c r="K104" s="3"/>
      <c r="L104" s="3"/>
      <c r="M104" s="3"/>
      <c r="N104" s="3"/>
      <c r="O104" s="3"/>
      <c r="P104" s="9"/>
      <c r="Q104" s="9"/>
      <c r="R104" s="3"/>
      <c r="S104" s="3"/>
    </row>
    <row r="105" spans="2:19" ht="12.75">
      <c r="B105" s="6"/>
      <c r="C105" s="3"/>
      <c r="D105" s="3"/>
      <c r="E105" s="3"/>
      <c r="F105" s="3"/>
      <c r="G105" s="6"/>
      <c r="H105" s="6"/>
      <c r="I105" s="6"/>
      <c r="J105" s="3"/>
      <c r="K105" s="3"/>
      <c r="L105" s="3"/>
      <c r="M105" s="3"/>
      <c r="N105" s="3"/>
      <c r="O105" s="3"/>
      <c r="P105" s="9"/>
      <c r="Q105" s="9"/>
      <c r="R105" s="3"/>
      <c r="S105" s="3"/>
    </row>
    <row r="106" spans="2:19" ht="12.75">
      <c r="B106" s="6"/>
      <c r="C106" s="3"/>
      <c r="D106" s="3"/>
      <c r="E106" s="3"/>
      <c r="F106" s="3"/>
      <c r="G106" s="6"/>
      <c r="H106" s="6"/>
      <c r="I106" s="6"/>
      <c r="J106" s="3"/>
      <c r="K106" s="3"/>
      <c r="L106" s="3"/>
      <c r="M106" s="3"/>
      <c r="N106" s="3"/>
      <c r="O106" s="3"/>
      <c r="P106" s="9"/>
      <c r="Q106" s="9"/>
      <c r="R106" s="3"/>
      <c r="S106" s="3"/>
    </row>
    <row r="107" spans="2:19" ht="12.75">
      <c r="B107" s="6"/>
      <c r="C107" s="3"/>
      <c r="D107" s="3"/>
      <c r="E107" s="3"/>
      <c r="F107" s="3"/>
      <c r="G107" s="6"/>
      <c r="H107" s="6"/>
      <c r="I107" s="6"/>
      <c r="J107" s="3"/>
      <c r="K107" s="3"/>
      <c r="L107" s="3"/>
      <c r="M107" s="3"/>
      <c r="N107" s="3"/>
      <c r="O107" s="3"/>
      <c r="P107" s="9"/>
      <c r="Q107" s="9"/>
      <c r="R107" s="3"/>
      <c r="S107" s="3"/>
    </row>
    <row r="108" spans="2:19" ht="12.75">
      <c r="B108" s="6"/>
      <c r="C108" s="3"/>
      <c r="D108" s="3"/>
      <c r="E108" s="3"/>
      <c r="F108" s="3"/>
      <c r="G108" s="6"/>
      <c r="H108" s="6"/>
      <c r="I108" s="6"/>
      <c r="J108" s="3"/>
      <c r="K108" s="3"/>
      <c r="L108" s="3"/>
      <c r="M108" s="3"/>
      <c r="N108" s="3"/>
      <c r="O108" s="3"/>
      <c r="P108" s="9"/>
      <c r="Q108" s="9"/>
      <c r="R108" s="3"/>
      <c r="S108" s="3"/>
    </row>
    <row r="109" spans="2:19" ht="12.75">
      <c r="B109" s="6"/>
      <c r="C109" s="3"/>
      <c r="D109" s="3"/>
      <c r="E109" s="3"/>
      <c r="F109" s="3"/>
      <c r="G109" s="6"/>
      <c r="H109" s="6"/>
      <c r="I109" s="6"/>
      <c r="J109" s="3"/>
      <c r="K109" s="3"/>
      <c r="L109" s="3"/>
      <c r="M109" s="3"/>
      <c r="N109" s="3"/>
      <c r="O109" s="3"/>
      <c r="P109" s="9"/>
      <c r="Q109" s="9"/>
      <c r="R109" s="3"/>
      <c r="S109" s="3"/>
    </row>
    <row r="110" spans="2:19" ht="12.75">
      <c r="B110" s="6"/>
      <c r="C110" s="3"/>
      <c r="D110" s="3"/>
      <c r="E110" s="3"/>
      <c r="F110" s="3"/>
      <c r="G110" s="6"/>
      <c r="H110" s="6"/>
      <c r="I110" s="6"/>
      <c r="J110" s="3"/>
      <c r="K110" s="3"/>
      <c r="L110" s="3"/>
      <c r="M110" s="3"/>
      <c r="N110" s="3"/>
      <c r="O110" s="3"/>
      <c r="P110" s="9"/>
      <c r="Q110" s="9"/>
      <c r="R110" s="3"/>
      <c r="S110" s="3"/>
    </row>
    <row r="111" spans="2:19" ht="12.75">
      <c r="B111" s="6"/>
      <c r="C111" s="3"/>
      <c r="D111" s="3"/>
      <c r="E111" s="3"/>
      <c r="F111" s="3"/>
      <c r="G111" s="6"/>
      <c r="H111" s="6"/>
      <c r="I111" s="6"/>
      <c r="J111" s="3"/>
      <c r="K111" s="3"/>
      <c r="L111" s="3"/>
      <c r="M111" s="3"/>
      <c r="N111" s="3"/>
      <c r="O111" s="3"/>
      <c r="P111" s="9"/>
      <c r="Q111" s="9"/>
      <c r="R111" s="3"/>
      <c r="S111" s="3"/>
    </row>
    <row r="112" spans="2:19" ht="12.75">
      <c r="B112" s="6"/>
      <c r="C112" s="3"/>
      <c r="D112" s="3"/>
      <c r="E112" s="3"/>
      <c r="F112" s="3"/>
      <c r="G112" s="6"/>
      <c r="H112" s="6"/>
      <c r="I112" s="6"/>
      <c r="J112" s="3"/>
      <c r="K112" s="3"/>
      <c r="L112" s="3"/>
      <c r="M112" s="3"/>
      <c r="N112" s="3"/>
      <c r="O112" s="3"/>
      <c r="P112" s="9"/>
      <c r="Q112" s="9"/>
      <c r="R112" s="3"/>
      <c r="S112" s="3"/>
    </row>
    <row r="113" spans="2:19" ht="12.75">
      <c r="B113" s="6"/>
      <c r="C113" s="3"/>
      <c r="D113" s="3"/>
      <c r="E113" s="3"/>
      <c r="F113" s="3"/>
      <c r="G113" s="6"/>
      <c r="H113" s="6"/>
      <c r="I113" s="6"/>
      <c r="J113" s="3"/>
      <c r="K113" s="3"/>
      <c r="L113" s="3"/>
      <c r="M113" s="3"/>
      <c r="N113" s="3"/>
      <c r="O113" s="3"/>
      <c r="P113" s="9"/>
      <c r="Q113" s="9"/>
      <c r="R113" s="3"/>
      <c r="S113" s="3"/>
    </row>
    <row r="114" spans="2:19" ht="12.75">
      <c r="B114" s="6"/>
      <c r="C114" s="3"/>
      <c r="D114" s="3"/>
      <c r="E114" s="3"/>
      <c r="F114" s="3"/>
      <c r="G114" s="6"/>
      <c r="H114" s="6"/>
      <c r="I114" s="6"/>
      <c r="J114" s="3"/>
      <c r="K114" s="3"/>
      <c r="L114" s="3"/>
      <c r="M114" s="3"/>
      <c r="N114" s="3"/>
      <c r="O114" s="3"/>
      <c r="P114" s="9"/>
      <c r="Q114" s="9"/>
      <c r="R114" s="3"/>
      <c r="S114" s="3"/>
    </row>
    <row r="115" spans="2:19" ht="12.75">
      <c r="B115" s="6"/>
      <c r="C115" s="3"/>
      <c r="D115" s="3"/>
      <c r="E115" s="3"/>
      <c r="F115" s="3"/>
      <c r="G115" s="6"/>
      <c r="H115" s="6"/>
      <c r="I115" s="6"/>
      <c r="J115" s="3"/>
      <c r="K115" s="3"/>
      <c r="L115" s="3"/>
      <c r="M115" s="3"/>
      <c r="N115" s="3"/>
      <c r="O115" s="3"/>
      <c r="P115" s="9"/>
      <c r="Q115" s="9"/>
      <c r="R115" s="3"/>
      <c r="S115" s="3"/>
    </row>
    <row r="116" spans="2:19" ht="12.75">
      <c r="B116" s="6"/>
      <c r="C116" s="3"/>
      <c r="D116" s="3"/>
      <c r="E116" s="3"/>
      <c r="F116" s="3"/>
      <c r="G116" s="6"/>
      <c r="H116" s="6"/>
      <c r="I116" s="6"/>
      <c r="J116" s="3"/>
      <c r="K116" s="3"/>
      <c r="L116" s="3"/>
      <c r="M116" s="3"/>
      <c r="N116" s="3"/>
      <c r="O116" s="3"/>
      <c r="P116" s="9"/>
      <c r="Q116" s="9"/>
      <c r="R116" s="3"/>
      <c r="S116" s="3"/>
    </row>
    <row r="117" spans="2:19" ht="12.75">
      <c r="B117" s="6"/>
      <c r="C117" s="3"/>
      <c r="D117" s="3"/>
      <c r="E117" s="3"/>
      <c r="F117" s="3"/>
      <c r="G117" s="6"/>
      <c r="H117" s="6"/>
      <c r="I117" s="6"/>
      <c r="J117" s="3"/>
      <c r="K117" s="3"/>
      <c r="L117" s="3"/>
      <c r="M117" s="3"/>
      <c r="N117" s="3"/>
      <c r="O117" s="3"/>
      <c r="P117" s="9"/>
      <c r="Q117" s="9"/>
      <c r="R117" s="3"/>
      <c r="S117" s="3"/>
    </row>
    <row r="118" spans="2:19" ht="12.75">
      <c r="B118" s="6"/>
      <c r="C118" s="3"/>
      <c r="D118" s="3"/>
      <c r="E118" s="3"/>
      <c r="F118" s="3"/>
      <c r="G118" s="6"/>
      <c r="H118" s="6"/>
      <c r="I118" s="6"/>
      <c r="J118" s="3"/>
      <c r="K118" s="3"/>
      <c r="L118" s="3"/>
      <c r="M118" s="3"/>
      <c r="N118" s="3"/>
      <c r="O118" s="3"/>
      <c r="P118" s="9"/>
      <c r="Q118" s="9"/>
      <c r="R118" s="3"/>
      <c r="S118" s="3"/>
    </row>
    <row r="119" spans="2:19" ht="12.75">
      <c r="B119" s="6"/>
      <c r="C119" s="3"/>
      <c r="D119" s="3"/>
      <c r="E119" s="3"/>
      <c r="F119" s="3"/>
      <c r="G119" s="6"/>
      <c r="H119" s="6"/>
      <c r="I119" s="6"/>
      <c r="J119" s="3"/>
      <c r="K119" s="3"/>
      <c r="L119" s="3"/>
      <c r="M119" s="3"/>
      <c r="N119" s="3"/>
      <c r="O119" s="3"/>
      <c r="P119" s="9"/>
      <c r="Q119" s="9"/>
      <c r="R119" s="3"/>
      <c r="S119" s="3"/>
    </row>
    <row r="120" spans="2:19" ht="12.75">
      <c r="B120" s="6"/>
      <c r="C120" s="3"/>
      <c r="D120" s="3"/>
      <c r="E120" s="3"/>
      <c r="F120" s="3"/>
      <c r="G120" s="6"/>
      <c r="H120" s="6"/>
      <c r="I120" s="6"/>
      <c r="J120" s="3"/>
      <c r="K120" s="3"/>
      <c r="L120" s="3"/>
      <c r="M120" s="3"/>
      <c r="N120" s="3"/>
      <c r="O120" s="3"/>
      <c r="P120" s="9"/>
      <c r="Q120" s="9"/>
      <c r="R120" s="3"/>
      <c r="S120" s="3"/>
    </row>
    <row r="121" spans="2:19" ht="12.75">
      <c r="B121" s="6"/>
      <c r="C121" s="3"/>
      <c r="D121" s="3"/>
      <c r="E121" s="3"/>
      <c r="F121" s="3"/>
      <c r="G121" s="6"/>
      <c r="H121" s="6"/>
      <c r="I121" s="6"/>
      <c r="J121" s="3"/>
      <c r="K121" s="3"/>
      <c r="L121" s="3"/>
      <c r="M121" s="3"/>
      <c r="N121" s="3"/>
      <c r="O121" s="3"/>
      <c r="P121" s="9"/>
      <c r="Q121" s="9"/>
      <c r="R121" s="3"/>
      <c r="S121" s="3"/>
    </row>
    <row r="122" spans="2:19" ht="12.75">
      <c r="B122" s="6"/>
      <c r="C122" s="3"/>
      <c r="D122" s="3"/>
      <c r="E122" s="3"/>
      <c r="F122" s="3"/>
      <c r="G122" s="6"/>
      <c r="H122" s="6"/>
      <c r="I122" s="6"/>
      <c r="J122" s="3"/>
      <c r="K122" s="3"/>
      <c r="L122" s="3"/>
      <c r="M122" s="3"/>
      <c r="N122" s="3"/>
      <c r="O122" s="3"/>
      <c r="P122" s="9"/>
      <c r="Q122" s="9"/>
      <c r="R122" s="3"/>
      <c r="S122" s="3"/>
    </row>
    <row r="123" spans="2:19" ht="12.75">
      <c r="B123" s="6"/>
      <c r="C123" s="3"/>
      <c r="D123" s="3"/>
      <c r="E123" s="3"/>
      <c r="F123" s="3"/>
      <c r="G123" s="6"/>
      <c r="H123" s="6"/>
      <c r="I123" s="6"/>
      <c r="J123" s="3"/>
      <c r="K123" s="3"/>
      <c r="L123" s="3"/>
      <c r="M123" s="3"/>
      <c r="N123" s="3"/>
      <c r="O123" s="3"/>
      <c r="P123" s="9"/>
      <c r="Q123" s="9"/>
      <c r="R123" s="3"/>
      <c r="S123" s="3"/>
    </row>
    <row r="124" spans="2:19" ht="12.75">
      <c r="B124" s="6"/>
      <c r="C124" s="3"/>
      <c r="D124" s="3"/>
      <c r="E124" s="3"/>
      <c r="F124" s="3"/>
      <c r="G124" s="6"/>
      <c r="H124" s="6"/>
      <c r="I124" s="6"/>
      <c r="J124" s="3"/>
      <c r="K124" s="3"/>
      <c r="L124" s="3"/>
      <c r="M124" s="3"/>
      <c r="N124" s="3"/>
      <c r="O124" s="3"/>
      <c r="P124" s="9"/>
      <c r="Q124" s="9"/>
      <c r="R124" s="3"/>
      <c r="S124" s="3"/>
    </row>
    <row r="125" spans="2:19" ht="12.75">
      <c r="B125" s="6"/>
      <c r="C125" s="3"/>
      <c r="D125" s="3"/>
      <c r="E125" s="3"/>
      <c r="F125" s="3"/>
      <c r="G125" s="6"/>
      <c r="H125" s="6"/>
      <c r="I125" s="6"/>
      <c r="J125" s="3"/>
      <c r="K125" s="3"/>
      <c r="L125" s="3"/>
      <c r="M125" s="3"/>
      <c r="N125" s="3"/>
      <c r="O125" s="3"/>
      <c r="P125" s="9"/>
      <c r="Q125" s="9"/>
      <c r="R125" s="3"/>
      <c r="S125" s="3"/>
    </row>
    <row r="126" spans="2:19" ht="12.75">
      <c r="B126" s="6"/>
      <c r="C126" s="3"/>
      <c r="D126" s="3"/>
      <c r="E126" s="3"/>
      <c r="F126" s="3"/>
      <c r="G126" s="6"/>
      <c r="H126" s="6"/>
      <c r="I126" s="6"/>
      <c r="J126" s="3"/>
      <c r="K126" s="3"/>
      <c r="L126" s="3"/>
      <c r="M126" s="3"/>
      <c r="N126" s="3"/>
      <c r="O126" s="3"/>
      <c r="P126" s="9"/>
      <c r="Q126" s="9"/>
      <c r="R126" s="3"/>
      <c r="S126" s="3"/>
    </row>
    <row r="127" spans="2:19" ht="12.75">
      <c r="B127" s="6"/>
      <c r="C127" s="3"/>
      <c r="D127" s="3"/>
      <c r="E127" s="3"/>
      <c r="F127" s="3"/>
      <c r="G127" s="6"/>
      <c r="H127" s="6"/>
      <c r="I127" s="6"/>
      <c r="J127" s="3"/>
      <c r="K127" s="3"/>
      <c r="L127" s="3"/>
      <c r="M127" s="3"/>
      <c r="N127" s="3"/>
      <c r="O127" s="3"/>
      <c r="P127" s="9"/>
      <c r="Q127" s="9"/>
      <c r="R127" s="3"/>
      <c r="S127" s="3"/>
    </row>
    <row r="128" spans="2:19" ht="12.75">
      <c r="B128" s="6"/>
      <c r="C128" s="3"/>
      <c r="D128" s="3"/>
      <c r="E128" s="3"/>
      <c r="F128" s="3"/>
      <c r="G128" s="6"/>
      <c r="H128" s="6"/>
      <c r="I128" s="6"/>
      <c r="J128" s="3"/>
      <c r="K128" s="3"/>
      <c r="L128" s="3"/>
      <c r="M128" s="3"/>
      <c r="N128" s="3"/>
      <c r="O128" s="3"/>
      <c r="P128" s="9"/>
      <c r="Q128" s="9"/>
      <c r="R128" s="3"/>
      <c r="S128" s="3"/>
    </row>
    <row r="129" spans="2:19" ht="12.75">
      <c r="B129" s="6"/>
      <c r="C129" s="3"/>
      <c r="D129" s="3"/>
      <c r="E129" s="3"/>
      <c r="F129" s="3"/>
      <c r="G129" s="6"/>
      <c r="H129" s="6"/>
      <c r="I129" s="6"/>
      <c r="J129" s="3"/>
      <c r="K129" s="3"/>
      <c r="L129" s="3"/>
      <c r="M129" s="3"/>
      <c r="N129" s="3"/>
      <c r="O129" s="3"/>
      <c r="P129" s="9"/>
      <c r="Q129" s="9"/>
      <c r="R129" s="3"/>
      <c r="S129" s="3"/>
    </row>
    <row r="130" spans="2:19" ht="12.75">
      <c r="B130" s="6"/>
      <c r="C130" s="3"/>
      <c r="D130" s="3"/>
      <c r="E130" s="3"/>
      <c r="F130" s="3"/>
      <c r="G130" s="6"/>
      <c r="H130" s="6"/>
      <c r="I130" s="6"/>
      <c r="J130" s="3"/>
      <c r="K130" s="3"/>
      <c r="L130" s="3"/>
      <c r="M130" s="3"/>
      <c r="N130" s="3"/>
      <c r="O130" s="3"/>
      <c r="P130" s="9"/>
      <c r="Q130" s="9"/>
      <c r="R130" s="3"/>
      <c r="S130" s="3"/>
    </row>
    <row r="131" spans="2:19" ht="12.75">
      <c r="B131" s="6"/>
      <c r="C131" s="3"/>
      <c r="D131" s="3"/>
      <c r="E131" s="3"/>
      <c r="F131" s="3"/>
      <c r="G131" s="6"/>
      <c r="H131" s="6"/>
      <c r="I131" s="6"/>
      <c r="J131" s="3"/>
      <c r="K131" s="3"/>
      <c r="L131" s="3"/>
      <c r="M131" s="3"/>
      <c r="N131" s="3"/>
      <c r="O131" s="3"/>
      <c r="P131" s="9"/>
      <c r="Q131" s="9"/>
      <c r="R131" s="3"/>
      <c r="S131" s="3"/>
    </row>
    <row r="132" spans="2:19" ht="12.75">
      <c r="B132" s="6"/>
      <c r="C132" s="3"/>
      <c r="D132" s="3"/>
      <c r="E132" s="3"/>
      <c r="F132" s="3"/>
      <c r="G132" s="6"/>
      <c r="H132" s="6"/>
      <c r="I132" s="6"/>
      <c r="J132" s="3"/>
      <c r="K132" s="3"/>
      <c r="L132" s="3"/>
      <c r="M132" s="3"/>
      <c r="N132" s="3"/>
      <c r="O132" s="3"/>
      <c r="P132" s="9"/>
      <c r="Q132" s="9"/>
      <c r="R132" s="3"/>
      <c r="S132" s="3"/>
    </row>
    <row r="133" spans="2:19" ht="12.75">
      <c r="B133" s="6"/>
      <c r="C133" s="3"/>
      <c r="D133" s="3"/>
      <c r="E133" s="3"/>
      <c r="F133" s="3"/>
      <c r="G133" s="6"/>
      <c r="H133" s="6"/>
      <c r="I133" s="6"/>
      <c r="J133" s="3"/>
      <c r="K133" s="3"/>
      <c r="L133" s="3"/>
      <c r="M133" s="3"/>
      <c r="N133" s="3"/>
      <c r="O133" s="3"/>
      <c r="P133" s="9"/>
      <c r="Q133" s="9"/>
      <c r="R133" s="3"/>
      <c r="S133" s="3"/>
    </row>
    <row r="134" spans="2:19" ht="12.75">
      <c r="B134" s="6"/>
      <c r="C134" s="3"/>
      <c r="D134" s="3"/>
      <c r="E134" s="3"/>
      <c r="F134" s="3"/>
      <c r="G134" s="6"/>
      <c r="H134" s="6"/>
      <c r="I134" s="6"/>
      <c r="J134" s="3"/>
      <c r="K134" s="3"/>
      <c r="L134" s="3"/>
      <c r="M134" s="3"/>
      <c r="N134" s="3"/>
      <c r="O134" s="3"/>
      <c r="P134" s="9"/>
      <c r="Q134" s="9"/>
      <c r="R134" s="3"/>
      <c r="S134" s="3"/>
    </row>
    <row r="135" spans="2:19" ht="12.75">
      <c r="B135" s="6"/>
      <c r="C135" s="3"/>
      <c r="D135" s="3"/>
      <c r="E135" s="3"/>
      <c r="F135" s="3"/>
      <c r="G135" s="6"/>
      <c r="H135" s="6"/>
      <c r="I135" s="6"/>
      <c r="J135" s="3"/>
      <c r="K135" s="3"/>
      <c r="L135" s="3"/>
      <c r="M135" s="3"/>
      <c r="N135" s="3"/>
      <c r="O135" s="3"/>
      <c r="P135" s="9"/>
      <c r="Q135" s="9"/>
      <c r="R135" s="3"/>
      <c r="S135" s="3"/>
    </row>
    <row r="136" spans="2:19" ht="12.75">
      <c r="B136" s="6"/>
      <c r="C136" s="3"/>
      <c r="D136" s="3"/>
      <c r="E136" s="3"/>
      <c r="F136" s="3"/>
      <c r="G136" s="6"/>
      <c r="H136" s="6"/>
      <c r="I136" s="6"/>
      <c r="J136" s="3"/>
      <c r="K136" s="3"/>
      <c r="L136" s="3"/>
      <c r="M136" s="3"/>
      <c r="N136" s="3"/>
      <c r="O136" s="3"/>
      <c r="P136" s="9"/>
      <c r="Q136" s="9"/>
      <c r="R136" s="3"/>
      <c r="S136" s="3"/>
    </row>
    <row r="137" spans="2:19" ht="12.75">
      <c r="B137" s="6"/>
      <c r="C137" s="3"/>
      <c r="D137" s="3"/>
      <c r="E137" s="3"/>
      <c r="F137" s="3"/>
      <c r="G137" s="6"/>
      <c r="H137" s="6"/>
      <c r="I137" s="6"/>
      <c r="J137" s="3"/>
      <c r="K137" s="3"/>
      <c r="L137" s="3"/>
      <c r="M137" s="3"/>
      <c r="N137" s="3"/>
      <c r="O137" s="3"/>
      <c r="P137" s="9"/>
      <c r="Q137" s="9"/>
      <c r="R137" s="3"/>
      <c r="S137" s="3"/>
    </row>
    <row r="138" spans="2:19" ht="12.75">
      <c r="B138" s="6"/>
      <c r="C138" s="3"/>
      <c r="D138" s="3"/>
      <c r="E138" s="3"/>
      <c r="F138" s="3"/>
      <c r="G138" s="6"/>
      <c r="H138" s="6"/>
      <c r="I138" s="6"/>
      <c r="J138" s="3"/>
      <c r="K138" s="3"/>
      <c r="L138" s="3"/>
      <c r="M138" s="3"/>
      <c r="N138" s="3"/>
      <c r="O138" s="3"/>
      <c r="P138" s="9"/>
      <c r="Q138" s="9"/>
      <c r="R138" s="3"/>
      <c r="S138" s="3"/>
    </row>
    <row r="139" spans="2:19" ht="12.75">
      <c r="B139" s="6"/>
      <c r="C139" s="3"/>
      <c r="D139" s="3"/>
      <c r="E139" s="3"/>
      <c r="F139" s="3"/>
      <c r="G139" s="6"/>
      <c r="H139" s="6"/>
      <c r="I139" s="6"/>
      <c r="J139" s="3"/>
      <c r="K139" s="3"/>
      <c r="L139" s="3"/>
      <c r="M139" s="3"/>
      <c r="N139" s="3"/>
      <c r="O139" s="3"/>
      <c r="P139" s="9"/>
      <c r="Q139" s="9"/>
      <c r="R139" s="3"/>
      <c r="S139" s="3"/>
    </row>
    <row r="140" spans="2:19" ht="12.75">
      <c r="B140" s="6"/>
      <c r="C140" s="3"/>
      <c r="D140" s="3"/>
      <c r="E140" s="3"/>
      <c r="F140" s="3"/>
      <c r="G140" s="6"/>
      <c r="H140" s="6"/>
      <c r="I140" s="6"/>
      <c r="J140" s="3"/>
      <c r="K140" s="3"/>
      <c r="L140" s="3"/>
      <c r="M140" s="3"/>
      <c r="N140" s="3"/>
      <c r="O140" s="3"/>
      <c r="P140" s="9"/>
      <c r="Q140" s="9"/>
      <c r="R140" s="3"/>
      <c r="S140" s="3"/>
    </row>
    <row r="141" spans="2:19" ht="12.75">
      <c r="B141" s="6"/>
      <c r="C141" s="3"/>
      <c r="D141" s="3"/>
      <c r="E141" s="3"/>
      <c r="F141" s="3"/>
      <c r="G141" s="6"/>
      <c r="H141" s="6"/>
      <c r="I141" s="6"/>
      <c r="J141" s="3"/>
      <c r="K141" s="3"/>
      <c r="L141" s="3"/>
      <c r="M141" s="3"/>
      <c r="N141" s="3"/>
      <c r="O141" s="3"/>
      <c r="P141" s="9"/>
      <c r="Q141" s="9"/>
      <c r="R141" s="3"/>
      <c r="S141" s="3"/>
    </row>
    <row r="142" spans="2:19" ht="12.75">
      <c r="B142" s="6"/>
      <c r="C142" s="3"/>
      <c r="D142" s="3"/>
      <c r="E142" s="3"/>
      <c r="F142" s="3"/>
      <c r="G142" s="6"/>
      <c r="H142" s="6"/>
      <c r="I142" s="6"/>
      <c r="J142" s="3"/>
      <c r="K142" s="3"/>
      <c r="L142" s="3"/>
      <c r="M142" s="3"/>
      <c r="N142" s="3"/>
      <c r="O142" s="3"/>
      <c r="P142" s="9"/>
      <c r="Q142" s="9"/>
      <c r="R142" s="3"/>
      <c r="S142" s="3"/>
    </row>
    <row r="143" spans="2:19" ht="12.75">
      <c r="B143" s="6"/>
      <c r="C143" s="3"/>
      <c r="D143" s="3"/>
      <c r="E143" s="3"/>
      <c r="F143" s="3"/>
      <c r="G143" s="6"/>
      <c r="H143" s="6"/>
      <c r="I143" s="6"/>
      <c r="J143" s="3"/>
      <c r="K143" s="3"/>
      <c r="L143" s="3"/>
      <c r="M143" s="3"/>
      <c r="N143" s="3"/>
      <c r="O143" s="3"/>
      <c r="P143" s="9"/>
      <c r="Q143" s="9"/>
      <c r="R143" s="3"/>
      <c r="S143" s="3"/>
    </row>
    <row r="144" spans="2:19" ht="12.75">
      <c r="B144" s="6"/>
      <c r="C144" s="3"/>
      <c r="D144" s="3"/>
      <c r="E144" s="3"/>
      <c r="F144" s="3"/>
      <c r="G144" s="6"/>
      <c r="H144" s="6"/>
      <c r="I144" s="6"/>
      <c r="J144" s="3"/>
      <c r="K144" s="3"/>
      <c r="L144" s="3"/>
      <c r="M144" s="3"/>
      <c r="N144" s="3"/>
      <c r="O144" s="3"/>
      <c r="P144" s="9"/>
      <c r="Q144" s="9"/>
      <c r="R144" s="3"/>
      <c r="S144" s="3"/>
    </row>
    <row r="145" spans="2:19" ht="12.75">
      <c r="B145" s="6"/>
      <c r="C145" s="3"/>
      <c r="D145" s="3"/>
      <c r="E145" s="3"/>
      <c r="F145" s="3"/>
      <c r="G145" s="6"/>
      <c r="H145" s="6"/>
      <c r="I145" s="6"/>
      <c r="J145" s="3"/>
      <c r="K145" s="3"/>
      <c r="L145" s="3"/>
      <c r="M145" s="3"/>
      <c r="N145" s="3"/>
      <c r="O145" s="3"/>
      <c r="P145" s="9"/>
      <c r="Q145" s="9"/>
      <c r="R145" s="3"/>
      <c r="S145" s="3"/>
    </row>
    <row r="146" spans="2:19" ht="12.75">
      <c r="B146" s="6"/>
      <c r="C146" s="3"/>
      <c r="D146" s="3"/>
      <c r="E146" s="3"/>
      <c r="F146" s="3"/>
      <c r="G146" s="6"/>
      <c r="H146" s="6"/>
      <c r="I146" s="6"/>
      <c r="J146" s="3"/>
      <c r="K146" s="3"/>
      <c r="L146" s="3"/>
      <c r="M146" s="3"/>
      <c r="N146" s="3"/>
      <c r="O146" s="3"/>
      <c r="P146" s="9"/>
      <c r="Q146" s="9"/>
      <c r="R146" s="3"/>
      <c r="S146" s="3"/>
    </row>
    <row r="147" spans="2:19" ht="12.75">
      <c r="B147" s="6"/>
      <c r="C147" s="3"/>
      <c r="D147" s="3"/>
      <c r="E147" s="3"/>
      <c r="F147" s="3"/>
      <c r="G147" s="6"/>
      <c r="H147" s="6"/>
      <c r="I147" s="6"/>
      <c r="J147" s="3"/>
      <c r="K147" s="3"/>
      <c r="L147" s="3"/>
      <c r="M147" s="3"/>
      <c r="N147" s="3"/>
      <c r="O147" s="3"/>
      <c r="P147" s="9"/>
      <c r="Q147" s="9"/>
      <c r="R147" s="3"/>
      <c r="S147" s="3"/>
    </row>
    <row r="148" spans="2:19" ht="12.75">
      <c r="B148" s="6"/>
      <c r="C148" s="3"/>
      <c r="D148" s="3"/>
      <c r="E148" s="3"/>
      <c r="F148" s="3"/>
      <c r="G148" s="6"/>
      <c r="H148" s="6"/>
      <c r="I148" s="6"/>
      <c r="J148" s="3"/>
      <c r="K148" s="3"/>
      <c r="L148" s="3"/>
      <c r="M148" s="3"/>
      <c r="N148" s="3"/>
      <c r="O148" s="3"/>
      <c r="P148" s="9"/>
      <c r="Q148" s="9"/>
      <c r="R148" s="3"/>
      <c r="S148" s="3"/>
    </row>
    <row r="149" spans="2:19" ht="12.75">
      <c r="B149" s="6"/>
      <c r="C149" s="3"/>
      <c r="D149" s="3"/>
      <c r="E149" s="3"/>
      <c r="F149" s="3"/>
      <c r="G149" s="6"/>
      <c r="H149" s="6"/>
      <c r="I149" s="6"/>
      <c r="J149" s="3"/>
      <c r="K149" s="3"/>
      <c r="L149" s="3"/>
      <c r="M149" s="3"/>
      <c r="N149" s="3"/>
      <c r="O149" s="3"/>
      <c r="P149" s="9"/>
      <c r="Q149" s="9"/>
      <c r="R149" s="3"/>
      <c r="S149" s="3"/>
    </row>
    <row r="150" spans="2:19" ht="12.75">
      <c r="B150" s="6"/>
      <c r="C150" s="3"/>
      <c r="D150" s="3"/>
      <c r="E150" s="3"/>
      <c r="F150" s="3"/>
      <c r="G150" s="6"/>
      <c r="H150" s="6"/>
      <c r="I150" s="6"/>
      <c r="J150" s="3"/>
      <c r="K150" s="3"/>
      <c r="L150" s="3"/>
      <c r="M150" s="3"/>
      <c r="N150" s="3"/>
      <c r="O150" s="3"/>
      <c r="P150" s="9"/>
      <c r="Q150" s="9"/>
      <c r="R150" s="3"/>
      <c r="S150" s="3"/>
    </row>
    <row r="151" spans="2:19" ht="12.75">
      <c r="B151" s="6"/>
      <c r="C151" s="3"/>
      <c r="D151" s="3"/>
      <c r="E151" s="3"/>
      <c r="F151" s="3"/>
      <c r="G151" s="6"/>
      <c r="H151" s="6"/>
      <c r="I151" s="6"/>
      <c r="J151" s="3"/>
      <c r="K151" s="3"/>
      <c r="L151" s="3"/>
      <c r="M151" s="3"/>
      <c r="N151" s="3"/>
      <c r="O151" s="3"/>
      <c r="P151" s="9"/>
      <c r="Q151" s="9"/>
      <c r="R151" s="3"/>
      <c r="S151" s="3"/>
    </row>
    <row r="152" spans="2:19" ht="12.75">
      <c r="B152" s="6"/>
      <c r="C152" s="3"/>
      <c r="D152" s="3"/>
      <c r="E152" s="3"/>
      <c r="F152" s="3"/>
      <c r="I152" s="6"/>
      <c r="J152" s="3"/>
      <c r="K152" s="3"/>
      <c r="L152" s="3"/>
      <c r="M152" s="3"/>
      <c r="N152" s="3"/>
      <c r="O152" s="3"/>
      <c r="P152" s="9"/>
      <c r="Q152" s="9"/>
      <c r="R152" s="3"/>
      <c r="S152" s="3"/>
    </row>
  </sheetData>
  <sheetProtection/>
  <mergeCells count="1">
    <mergeCell ref="O6:S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dimension ref="B1:S152"/>
  <sheetViews>
    <sheetView zoomScalePageLayoutView="0" workbookViewId="0" topLeftCell="A1">
      <pane xSplit="3" ySplit="8" topLeftCell="D9" activePane="bottomRight" state="frozen"/>
      <selection pane="topLeft" activeCell="A1" sqref="A1"/>
      <selection pane="topRight" activeCell="D1" sqref="D1"/>
      <selection pane="bottomLeft" activeCell="A7" sqref="A7"/>
      <selection pane="bottomRight" activeCell="C1" sqref="C1"/>
    </sheetView>
  </sheetViews>
  <sheetFormatPr defaultColWidth="9.140625" defaultRowHeight="12.75"/>
  <cols>
    <col min="1" max="1" width="8.421875" style="0" customWidth="1"/>
    <col min="2" max="2" width="12.28125" style="0" customWidth="1"/>
    <col min="3" max="3" width="35.28125" style="0" customWidth="1"/>
    <col min="4" max="4" width="13.421875" style="0" bestFit="1" customWidth="1"/>
    <col min="5" max="7" width="11.00390625" style="0" customWidth="1"/>
    <col min="10" max="10" width="54.28125" style="0" bestFit="1" customWidth="1"/>
    <col min="11" max="12" width="15.28125" style="0" customWidth="1"/>
    <col min="13" max="13" width="13.7109375" style="0" customWidth="1"/>
    <col min="15" max="15" width="15.57421875" style="0" customWidth="1"/>
  </cols>
  <sheetData>
    <row r="1" spans="2:13" ht="12.75">
      <c r="B1" s="19" t="s">
        <v>27</v>
      </c>
      <c r="C1" s="17" t="s">
        <v>289</v>
      </c>
      <c r="D1" s="52" t="s">
        <v>528</v>
      </c>
      <c r="E1" s="51"/>
      <c r="F1" s="51"/>
      <c r="G1" s="19"/>
      <c r="I1" s="5"/>
      <c r="J1" s="5"/>
      <c r="K1" s="5"/>
      <c r="L1" s="5"/>
      <c r="M1" s="5"/>
    </row>
    <row r="2" spans="2:13" ht="12.75">
      <c r="B2" s="19" t="s">
        <v>492</v>
      </c>
      <c r="C2" t="s">
        <v>290</v>
      </c>
      <c r="G2" s="5"/>
      <c r="H2" s="5"/>
      <c r="I2" s="5"/>
      <c r="J2" s="5"/>
      <c r="K2" s="5"/>
      <c r="L2" s="5"/>
      <c r="M2" s="5"/>
    </row>
    <row r="3" spans="2:13" ht="12.75">
      <c r="B3" s="19" t="s">
        <v>493</v>
      </c>
      <c r="C3" t="s">
        <v>3</v>
      </c>
      <c r="D3" s="12"/>
      <c r="G3" s="5"/>
      <c r="H3" s="38"/>
      <c r="I3" s="5"/>
      <c r="J3" s="5"/>
      <c r="K3" s="5"/>
      <c r="L3" s="5"/>
      <c r="M3" s="5"/>
    </row>
    <row r="4" spans="2:13" ht="12.75">
      <c r="B4" s="19" t="s">
        <v>494</v>
      </c>
      <c r="C4" s="38" t="s">
        <v>289</v>
      </c>
      <c r="D4" s="12"/>
      <c r="G4" s="5"/>
      <c r="H4" s="38"/>
      <c r="I4" s="5"/>
      <c r="J4" s="5"/>
      <c r="K4" s="5"/>
      <c r="L4" s="5"/>
      <c r="M4" s="5"/>
    </row>
    <row r="5" spans="2:13" ht="13.5" thickBot="1">
      <c r="B5" s="19" t="s">
        <v>26</v>
      </c>
      <c r="C5" s="1">
        <v>6000</v>
      </c>
      <c r="D5" s="12"/>
      <c r="G5" s="5"/>
      <c r="H5" s="38"/>
      <c r="I5" s="5"/>
      <c r="J5" s="5"/>
      <c r="K5" s="5"/>
      <c r="L5" s="5"/>
      <c r="M5" s="5"/>
    </row>
    <row r="6" spans="2:19" ht="13.5" thickBot="1">
      <c r="B6" s="5"/>
      <c r="G6" s="5"/>
      <c r="H6" s="5"/>
      <c r="I6" s="5"/>
      <c r="J6" s="5"/>
      <c r="K6" s="5"/>
      <c r="L6" s="5"/>
      <c r="M6" s="5"/>
      <c r="O6" s="84"/>
      <c r="P6" s="84"/>
      <c r="Q6" s="84"/>
      <c r="R6" s="84"/>
      <c r="S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35" t="s">
        <v>10</v>
      </c>
      <c r="H8" s="35" t="s">
        <v>12</v>
      </c>
      <c r="I8" s="35" t="s">
        <v>72</v>
      </c>
      <c r="J8" s="4" t="s">
        <v>22</v>
      </c>
      <c r="K8" s="4" t="s">
        <v>225</v>
      </c>
      <c r="L8" s="4" t="s">
        <v>524</v>
      </c>
      <c r="M8" s="4" t="s">
        <v>24</v>
      </c>
      <c r="N8" s="4" t="s">
        <v>14</v>
      </c>
      <c r="O8" s="8" t="s">
        <v>215</v>
      </c>
      <c r="P8" s="8" t="s">
        <v>16</v>
      </c>
      <c r="Q8" s="8" t="s">
        <v>18</v>
      </c>
      <c r="R8" s="8" t="s">
        <v>18</v>
      </c>
      <c r="S8" s="8" t="s">
        <v>21</v>
      </c>
    </row>
    <row r="9" spans="2:19" ht="13.5" thickTop="1">
      <c r="B9" s="6">
        <v>1</v>
      </c>
      <c r="C9" s="22" t="s">
        <v>44</v>
      </c>
      <c r="D9" s="22" t="s">
        <v>44</v>
      </c>
      <c r="E9" s="3" t="s">
        <v>70</v>
      </c>
      <c r="F9" s="3" t="s">
        <v>7</v>
      </c>
      <c r="G9" s="22" t="s">
        <v>39</v>
      </c>
      <c r="H9" s="23">
        <v>3</v>
      </c>
      <c r="I9" s="23" t="b">
        <v>0</v>
      </c>
      <c r="J9" s="34"/>
      <c r="K9" s="34"/>
      <c r="L9" s="34"/>
      <c r="M9" s="3"/>
      <c r="N9" s="18" t="s">
        <v>201</v>
      </c>
      <c r="O9" s="3"/>
      <c r="P9" s="3" t="s">
        <v>207</v>
      </c>
      <c r="Q9" s="9"/>
      <c r="R9" s="3"/>
      <c r="S9" s="3"/>
    </row>
    <row r="10" spans="2:19" ht="12.75">
      <c r="B10" s="6">
        <f>B9+10</f>
        <v>11</v>
      </c>
      <c r="C10" s="22" t="s">
        <v>44</v>
      </c>
      <c r="D10" s="22" t="s">
        <v>44</v>
      </c>
      <c r="E10" s="3" t="s">
        <v>70</v>
      </c>
      <c r="F10" s="3" t="s">
        <v>7</v>
      </c>
      <c r="G10" s="22" t="s">
        <v>170</v>
      </c>
      <c r="H10" s="23">
        <v>1</v>
      </c>
      <c r="I10" s="23" t="b">
        <v>0</v>
      </c>
      <c r="J10" s="34"/>
      <c r="K10" s="34"/>
      <c r="L10" s="34"/>
      <c r="M10" s="3"/>
      <c r="N10" s="18" t="s">
        <v>202</v>
      </c>
      <c r="O10" s="3"/>
      <c r="P10" s="3" t="s">
        <v>207</v>
      </c>
      <c r="Q10" s="9"/>
      <c r="R10" s="3"/>
      <c r="S10" s="3"/>
    </row>
    <row r="11" spans="2:19" ht="12.75">
      <c r="B11" s="6">
        <f>B10+10</f>
        <v>21</v>
      </c>
      <c r="C11" s="22" t="s">
        <v>74</v>
      </c>
      <c r="D11" s="22" t="s">
        <v>75</v>
      </c>
      <c r="E11" s="3" t="s">
        <v>70</v>
      </c>
      <c r="F11" s="3" t="s">
        <v>7</v>
      </c>
      <c r="G11" s="22" t="s">
        <v>166</v>
      </c>
      <c r="H11" s="23">
        <v>0</v>
      </c>
      <c r="I11" s="23" t="b">
        <v>0</v>
      </c>
      <c r="M11" s="3"/>
      <c r="N11" s="18" t="s">
        <v>181</v>
      </c>
      <c r="O11" s="3"/>
      <c r="P11" s="3" t="s">
        <v>207</v>
      </c>
      <c r="Q11" s="9"/>
      <c r="R11" s="3"/>
      <c r="S11" s="3"/>
    </row>
    <row r="12" spans="2:19" ht="12.75">
      <c r="B12" s="6">
        <f>B11+10</f>
        <v>31</v>
      </c>
      <c r="C12" s="22" t="s">
        <v>76</v>
      </c>
      <c r="D12" s="22" t="s">
        <v>69</v>
      </c>
      <c r="E12" s="3" t="s">
        <v>70</v>
      </c>
      <c r="F12" s="3" t="s">
        <v>7</v>
      </c>
      <c r="G12" s="22" t="s">
        <v>166</v>
      </c>
      <c r="H12" s="23">
        <v>2</v>
      </c>
      <c r="I12" s="23" t="b">
        <v>0</v>
      </c>
      <c r="J12" s="34"/>
      <c r="K12" s="34"/>
      <c r="L12" s="34"/>
      <c r="M12" s="3"/>
      <c r="N12" s="18" t="s">
        <v>182</v>
      </c>
      <c r="O12" s="3"/>
      <c r="P12" s="3" t="s">
        <v>207</v>
      </c>
      <c r="Q12" s="9"/>
      <c r="R12" s="3"/>
      <c r="S12" s="3"/>
    </row>
    <row r="13" spans="2:19" ht="12.75">
      <c r="B13" s="6">
        <f aca="true" t="shared" si="0" ref="B13:B76">B12+10</f>
        <v>41</v>
      </c>
      <c r="C13" s="22" t="s">
        <v>77</v>
      </c>
      <c r="D13" s="22" t="s">
        <v>78</v>
      </c>
      <c r="E13" s="3" t="s">
        <v>70</v>
      </c>
      <c r="F13" s="3" t="s">
        <v>7</v>
      </c>
      <c r="G13" s="22" t="s">
        <v>166</v>
      </c>
      <c r="H13" s="23">
        <v>2</v>
      </c>
      <c r="I13" s="23" t="b">
        <v>0</v>
      </c>
      <c r="M13" s="9"/>
      <c r="N13" s="18" t="s">
        <v>183</v>
      </c>
      <c r="O13" s="3"/>
      <c r="P13" s="3" t="s">
        <v>207</v>
      </c>
      <c r="Q13" s="9"/>
      <c r="R13" s="3"/>
      <c r="S13" s="3"/>
    </row>
    <row r="14" spans="2:19" ht="12.75">
      <c r="B14" s="6">
        <f t="shared" si="0"/>
        <v>51</v>
      </c>
      <c r="C14" s="22" t="s">
        <v>100</v>
      </c>
      <c r="D14" s="22" t="s">
        <v>58</v>
      </c>
      <c r="E14" s="3" t="s">
        <v>70</v>
      </c>
      <c r="F14" s="3" t="s">
        <v>327</v>
      </c>
      <c r="G14" s="22" t="s">
        <v>31</v>
      </c>
      <c r="H14" s="23">
        <v>2</v>
      </c>
      <c r="I14" s="23" t="b">
        <v>0</v>
      </c>
      <c r="J14" s="34"/>
      <c r="K14" s="34"/>
      <c r="L14" s="34"/>
      <c r="M14" s="3"/>
      <c r="N14" s="18" t="s">
        <v>203</v>
      </c>
      <c r="O14" s="3"/>
      <c r="P14" s="3" t="s">
        <v>207</v>
      </c>
      <c r="Q14" s="9"/>
      <c r="R14" s="3"/>
      <c r="S14" s="3"/>
    </row>
    <row r="15" spans="2:19" ht="12.75">
      <c r="B15" s="6">
        <f t="shared" si="0"/>
        <v>61</v>
      </c>
      <c r="C15" s="22" t="s">
        <v>30</v>
      </c>
      <c r="D15" s="22" t="s">
        <v>58</v>
      </c>
      <c r="E15" s="3" t="s">
        <v>70</v>
      </c>
      <c r="F15" s="3" t="s">
        <v>7</v>
      </c>
      <c r="G15" s="22" t="s">
        <v>31</v>
      </c>
      <c r="H15" s="23">
        <v>2</v>
      </c>
      <c r="I15" s="23" t="b">
        <v>0</v>
      </c>
      <c r="J15" s="34"/>
      <c r="K15" s="34"/>
      <c r="L15" s="34"/>
      <c r="M15" s="3"/>
      <c r="N15" s="18" t="s">
        <v>203</v>
      </c>
      <c r="O15" s="3"/>
      <c r="P15" s="3" t="s">
        <v>207</v>
      </c>
      <c r="Q15" s="9"/>
      <c r="R15" s="3"/>
      <c r="S15" s="3"/>
    </row>
    <row r="16" spans="2:19" ht="13.5" customHeight="1">
      <c r="B16" s="6">
        <f t="shared" si="0"/>
        <v>71</v>
      </c>
      <c r="C16" s="22" t="s">
        <v>101</v>
      </c>
      <c r="D16" s="22" t="s">
        <v>58</v>
      </c>
      <c r="E16" s="3" t="s">
        <v>70</v>
      </c>
      <c r="F16" s="3" t="s">
        <v>210</v>
      </c>
      <c r="G16" s="22" t="s">
        <v>31</v>
      </c>
      <c r="H16" s="23">
        <v>2</v>
      </c>
      <c r="I16" s="23" t="b">
        <v>0</v>
      </c>
      <c r="J16" s="34"/>
      <c r="K16" s="34"/>
      <c r="L16" s="34"/>
      <c r="M16" s="3"/>
      <c r="N16" s="18" t="s">
        <v>203</v>
      </c>
      <c r="O16" s="3"/>
      <c r="P16" s="3" t="s">
        <v>207</v>
      </c>
      <c r="Q16" s="9"/>
      <c r="R16" s="3"/>
      <c r="S16" s="3"/>
    </row>
    <row r="17" spans="2:19" ht="13.5" customHeight="1">
      <c r="B17" s="6">
        <f t="shared" si="0"/>
        <v>81</v>
      </c>
      <c r="C17" s="22" t="s">
        <v>258</v>
      </c>
      <c r="D17" s="22" t="s">
        <v>259</v>
      </c>
      <c r="E17" s="3" t="s">
        <v>70</v>
      </c>
      <c r="F17" s="3" t="s">
        <v>7</v>
      </c>
      <c r="G17" s="22" t="s">
        <v>219</v>
      </c>
      <c r="H17" s="23">
        <v>2</v>
      </c>
      <c r="I17" s="23" t="b">
        <v>1</v>
      </c>
      <c r="J17" s="34"/>
      <c r="K17" s="34"/>
      <c r="L17" s="34"/>
      <c r="M17" s="3"/>
      <c r="N17" s="32" t="s">
        <v>260</v>
      </c>
      <c r="O17" s="3"/>
      <c r="P17" s="3" t="s">
        <v>207</v>
      </c>
      <c r="Q17" s="9"/>
      <c r="R17" s="3"/>
      <c r="S17" s="3"/>
    </row>
    <row r="18" spans="2:19" ht="13.5" customHeight="1">
      <c r="B18" s="6">
        <f t="shared" si="0"/>
        <v>91</v>
      </c>
      <c r="C18" s="22" t="s">
        <v>256</v>
      </c>
      <c r="D18" s="22" t="s">
        <v>257</v>
      </c>
      <c r="E18" s="3" t="s">
        <v>70</v>
      </c>
      <c r="F18" s="3" t="s">
        <v>7</v>
      </c>
      <c r="G18" s="22" t="s">
        <v>219</v>
      </c>
      <c r="H18" s="23">
        <v>2</v>
      </c>
      <c r="I18" s="23" t="b">
        <v>1</v>
      </c>
      <c r="J18" s="34"/>
      <c r="K18" s="34"/>
      <c r="L18" s="34"/>
      <c r="M18" s="3"/>
      <c r="N18" s="32" t="s">
        <v>261</v>
      </c>
      <c r="O18" s="3"/>
      <c r="P18" s="3" t="s">
        <v>207</v>
      </c>
      <c r="Q18" s="9"/>
      <c r="R18" s="3"/>
      <c r="S18" s="3"/>
    </row>
    <row r="19" spans="2:19" ht="12.75">
      <c r="B19" s="6">
        <f t="shared" si="0"/>
        <v>101</v>
      </c>
      <c r="C19" s="22" t="s">
        <v>79</v>
      </c>
      <c r="D19" s="22" t="s">
        <v>80</v>
      </c>
      <c r="E19" s="3" t="s">
        <v>70</v>
      </c>
      <c r="F19" s="3" t="s">
        <v>7</v>
      </c>
      <c r="G19" s="22" t="s">
        <v>167</v>
      </c>
      <c r="H19" s="23">
        <v>2</v>
      </c>
      <c r="I19" s="23" t="b">
        <v>1</v>
      </c>
      <c r="J19" s="34"/>
      <c r="K19" s="34"/>
      <c r="L19" s="34"/>
      <c r="M19" s="3"/>
      <c r="N19" s="18" t="s">
        <v>184</v>
      </c>
      <c r="O19" s="3"/>
      <c r="P19" s="3" t="s">
        <v>207</v>
      </c>
      <c r="Q19" s="9"/>
      <c r="R19" s="3"/>
      <c r="S19" s="3"/>
    </row>
    <row r="20" spans="2:19" ht="12.75">
      <c r="B20" s="6">
        <f t="shared" si="0"/>
        <v>111</v>
      </c>
      <c r="C20" s="22" t="s">
        <v>81</v>
      </c>
      <c r="D20" s="22" t="s">
        <v>82</v>
      </c>
      <c r="E20" s="3" t="s">
        <v>70</v>
      </c>
      <c r="F20" s="3" t="s">
        <v>7</v>
      </c>
      <c r="G20" s="22" t="s">
        <v>167</v>
      </c>
      <c r="H20" s="23">
        <v>0</v>
      </c>
      <c r="I20" s="23" t="b">
        <v>1</v>
      </c>
      <c r="J20" s="34"/>
      <c r="K20" s="34"/>
      <c r="L20" s="34"/>
      <c r="M20" s="9"/>
      <c r="N20" s="18" t="s">
        <v>185</v>
      </c>
      <c r="O20" s="3"/>
      <c r="P20" s="3" t="s">
        <v>207</v>
      </c>
      <c r="Q20" s="9"/>
      <c r="R20" s="3"/>
      <c r="S20" s="3"/>
    </row>
    <row r="21" spans="2:19" ht="12.75">
      <c r="B21" s="6">
        <f t="shared" si="0"/>
        <v>121</v>
      </c>
      <c r="C21" s="22" t="s">
        <v>83</v>
      </c>
      <c r="D21" s="22" t="s">
        <v>216</v>
      </c>
      <c r="E21" s="3" t="s">
        <v>70</v>
      </c>
      <c r="F21" s="3" t="s">
        <v>7</v>
      </c>
      <c r="G21" s="22" t="s">
        <v>166</v>
      </c>
      <c r="H21" s="23">
        <v>2</v>
      </c>
      <c r="I21" s="23" t="b">
        <v>1</v>
      </c>
      <c r="J21" s="34"/>
      <c r="K21" s="34"/>
      <c r="L21" s="34"/>
      <c r="M21" s="3"/>
      <c r="N21" s="18" t="s">
        <v>186</v>
      </c>
      <c r="O21" s="3"/>
      <c r="P21" s="26" t="s">
        <v>207</v>
      </c>
      <c r="Q21" s="9"/>
      <c r="R21" s="3"/>
      <c r="S21" s="3"/>
    </row>
    <row r="22" spans="2:19" ht="12.75">
      <c r="B22" s="6">
        <f t="shared" si="0"/>
        <v>131</v>
      </c>
      <c r="C22" s="3" t="s">
        <v>217</v>
      </c>
      <c r="D22" s="3" t="s">
        <v>218</v>
      </c>
      <c r="E22" s="3" t="s">
        <v>70</v>
      </c>
      <c r="F22" s="3" t="s">
        <v>7</v>
      </c>
      <c r="G22" s="30" t="s">
        <v>219</v>
      </c>
      <c r="H22" s="31">
        <v>2</v>
      </c>
      <c r="I22" s="31" t="b">
        <v>0</v>
      </c>
      <c r="J22" s="34"/>
      <c r="K22" s="34"/>
      <c r="L22" s="34"/>
      <c r="M22" s="3"/>
      <c r="N22" s="25">
        <v>50060</v>
      </c>
      <c r="O22" s="3"/>
      <c r="P22" s="26" t="s">
        <v>220</v>
      </c>
      <c r="Q22" s="9"/>
      <c r="R22" s="3"/>
      <c r="S22" s="3"/>
    </row>
    <row r="23" spans="2:19" ht="12.75">
      <c r="B23" s="6">
        <f t="shared" si="0"/>
        <v>141</v>
      </c>
      <c r="C23" s="3" t="s">
        <v>221</v>
      </c>
      <c r="D23" s="3" t="s">
        <v>223</v>
      </c>
      <c r="E23" s="3" t="s">
        <v>70</v>
      </c>
      <c r="F23" s="3" t="s">
        <v>7</v>
      </c>
      <c r="G23" s="30" t="s">
        <v>219</v>
      </c>
      <c r="H23" s="31">
        <v>2</v>
      </c>
      <c r="I23" s="31" t="b">
        <v>0</v>
      </c>
      <c r="J23" s="34"/>
      <c r="K23" s="34"/>
      <c r="L23" s="34"/>
      <c r="M23" s="3"/>
      <c r="N23" s="25">
        <v>50060</v>
      </c>
      <c r="O23" s="3"/>
      <c r="P23" s="26" t="s">
        <v>225</v>
      </c>
      <c r="Q23" s="9"/>
      <c r="R23" s="3"/>
      <c r="S23" s="3"/>
    </row>
    <row r="24" spans="2:19" ht="12.75">
      <c r="B24" s="6">
        <f t="shared" si="0"/>
        <v>151</v>
      </c>
      <c r="C24" s="3" t="s">
        <v>222</v>
      </c>
      <c r="D24" s="3" t="s">
        <v>224</v>
      </c>
      <c r="E24" s="3" t="s">
        <v>70</v>
      </c>
      <c r="F24" s="3" t="s">
        <v>7</v>
      </c>
      <c r="G24" s="30" t="s">
        <v>219</v>
      </c>
      <c r="H24" s="31">
        <v>2</v>
      </c>
      <c r="I24" s="31" t="b">
        <v>0</v>
      </c>
      <c r="J24" s="34"/>
      <c r="K24" s="34"/>
      <c r="L24" s="34"/>
      <c r="M24" s="3"/>
      <c r="N24" s="25">
        <v>50060</v>
      </c>
      <c r="O24" s="3"/>
      <c r="P24" s="26" t="s">
        <v>207</v>
      </c>
      <c r="Q24" s="9"/>
      <c r="R24" s="3"/>
      <c r="S24" s="3"/>
    </row>
    <row r="25" spans="2:19" ht="12.75">
      <c r="B25" s="6">
        <f t="shared" si="0"/>
        <v>161</v>
      </c>
      <c r="C25" s="22" t="s">
        <v>66</v>
      </c>
      <c r="D25" s="22" t="s">
        <v>66</v>
      </c>
      <c r="E25" s="3" t="s">
        <v>70</v>
      </c>
      <c r="F25" s="3" t="s">
        <v>7</v>
      </c>
      <c r="G25" s="22" t="s">
        <v>168</v>
      </c>
      <c r="H25" s="23">
        <v>0</v>
      </c>
      <c r="I25" s="23" t="b">
        <v>0</v>
      </c>
      <c r="J25" s="34"/>
      <c r="K25" s="34"/>
      <c r="L25" s="34"/>
      <c r="M25" s="3"/>
      <c r="N25" s="18" t="s">
        <v>187</v>
      </c>
      <c r="O25" s="3"/>
      <c r="P25" s="26" t="s">
        <v>207</v>
      </c>
      <c r="Q25" s="9"/>
      <c r="R25" s="3"/>
      <c r="S25" s="3"/>
    </row>
    <row r="26" spans="2:19" ht="12.75">
      <c r="B26" s="6">
        <f t="shared" si="0"/>
        <v>171</v>
      </c>
      <c r="C26" s="22" t="s">
        <v>84</v>
      </c>
      <c r="D26" s="22" t="s">
        <v>85</v>
      </c>
      <c r="E26" s="3" t="s">
        <v>70</v>
      </c>
      <c r="F26" s="3" t="s">
        <v>7</v>
      </c>
      <c r="G26" s="22" t="s">
        <v>167</v>
      </c>
      <c r="H26" s="23">
        <v>0</v>
      </c>
      <c r="I26" s="23" t="b">
        <v>1</v>
      </c>
      <c r="J26" s="34"/>
      <c r="K26" s="34"/>
      <c r="L26" s="34"/>
      <c r="M26" s="3"/>
      <c r="N26" s="18" t="s">
        <v>188</v>
      </c>
      <c r="O26" s="3"/>
      <c r="P26" s="3" t="s">
        <v>207</v>
      </c>
      <c r="Q26" s="9"/>
      <c r="R26" s="3"/>
      <c r="S26" s="3"/>
    </row>
    <row r="27" spans="2:19" ht="12.75">
      <c r="B27" s="6">
        <f t="shared" si="0"/>
        <v>181</v>
      </c>
      <c r="C27" s="22" t="s">
        <v>86</v>
      </c>
      <c r="D27" s="22" t="s">
        <v>87</v>
      </c>
      <c r="E27" s="3" t="s">
        <v>70</v>
      </c>
      <c r="F27" s="3" t="s">
        <v>7</v>
      </c>
      <c r="G27" s="22" t="s">
        <v>169</v>
      </c>
      <c r="H27" s="23">
        <v>0</v>
      </c>
      <c r="I27" s="23" t="b">
        <v>0</v>
      </c>
      <c r="J27" s="34"/>
      <c r="K27" s="34"/>
      <c r="L27" s="34"/>
      <c r="M27" s="3"/>
      <c r="N27" s="18" t="s">
        <v>189</v>
      </c>
      <c r="O27" s="3"/>
      <c r="P27" s="3" t="s">
        <v>207</v>
      </c>
      <c r="Q27" s="9"/>
      <c r="R27" s="3"/>
      <c r="S27" s="3"/>
    </row>
    <row r="28" spans="2:19" ht="12.75">
      <c r="B28" s="6">
        <f t="shared" si="0"/>
        <v>191</v>
      </c>
      <c r="C28" s="22" t="s">
        <v>34</v>
      </c>
      <c r="D28" s="22" t="s">
        <v>227</v>
      </c>
      <c r="E28" s="3" t="s">
        <v>70</v>
      </c>
      <c r="F28" s="3" t="s">
        <v>7</v>
      </c>
      <c r="G28" s="22" t="s">
        <v>166</v>
      </c>
      <c r="H28" s="23">
        <v>3</v>
      </c>
      <c r="I28" s="23" t="b">
        <v>1</v>
      </c>
      <c r="J28" s="34"/>
      <c r="K28" s="34"/>
      <c r="L28" s="34"/>
      <c r="M28" s="3"/>
      <c r="N28" s="18" t="s">
        <v>190</v>
      </c>
      <c r="O28" s="3"/>
      <c r="P28" s="3" t="s">
        <v>207</v>
      </c>
      <c r="Q28" s="9"/>
      <c r="R28" s="3"/>
      <c r="S28" s="3"/>
    </row>
    <row r="29" spans="2:19" ht="12.75">
      <c r="B29" s="6">
        <f t="shared" si="0"/>
        <v>201</v>
      </c>
      <c r="C29" s="22" t="s">
        <v>88</v>
      </c>
      <c r="D29" s="22" t="s">
        <v>67</v>
      </c>
      <c r="E29" s="3" t="s">
        <v>70</v>
      </c>
      <c r="F29" s="3" t="s">
        <v>7</v>
      </c>
      <c r="G29" s="22" t="s">
        <v>166</v>
      </c>
      <c r="H29" s="23">
        <v>2</v>
      </c>
      <c r="I29" s="23" t="b">
        <v>0</v>
      </c>
      <c r="J29" s="34"/>
      <c r="K29" s="34"/>
      <c r="L29" s="34"/>
      <c r="M29" s="3"/>
      <c r="N29" s="18" t="s">
        <v>191</v>
      </c>
      <c r="O29" s="3"/>
      <c r="P29" s="3" t="s">
        <v>207</v>
      </c>
      <c r="Q29" s="9"/>
      <c r="R29" s="3"/>
      <c r="S29" s="3"/>
    </row>
    <row r="30" spans="2:19" ht="12.75">
      <c r="B30" s="6">
        <f t="shared" si="0"/>
        <v>211</v>
      </c>
      <c r="C30" s="22" t="s">
        <v>35</v>
      </c>
      <c r="D30" s="22" t="s">
        <v>89</v>
      </c>
      <c r="E30" s="3" t="s">
        <v>70</v>
      </c>
      <c r="F30" s="3" t="s">
        <v>7</v>
      </c>
      <c r="G30" s="22" t="s">
        <v>167</v>
      </c>
      <c r="H30" s="23">
        <v>0</v>
      </c>
      <c r="I30" s="23" t="b">
        <v>1</v>
      </c>
      <c r="J30" s="34"/>
      <c r="K30" s="34"/>
      <c r="L30" s="34"/>
      <c r="M30" s="3"/>
      <c r="N30" s="18" t="s">
        <v>192</v>
      </c>
      <c r="O30" s="3"/>
      <c r="P30" s="3" t="s">
        <v>207</v>
      </c>
      <c r="Q30" s="9"/>
      <c r="R30" s="3"/>
      <c r="S30" s="3"/>
    </row>
    <row r="31" spans="2:19" ht="12.75">
      <c r="B31" s="6">
        <f t="shared" si="0"/>
        <v>221</v>
      </c>
      <c r="C31" s="22" t="s">
        <v>90</v>
      </c>
      <c r="D31" s="22" t="s">
        <v>91</v>
      </c>
      <c r="E31" s="3" t="s">
        <v>70</v>
      </c>
      <c r="F31" s="3" t="s">
        <v>7</v>
      </c>
      <c r="G31" s="22" t="s">
        <v>167</v>
      </c>
      <c r="H31" s="23">
        <v>0</v>
      </c>
      <c r="I31" s="23" t="b">
        <v>1</v>
      </c>
      <c r="J31" s="34"/>
      <c r="K31" s="34"/>
      <c r="L31" s="34"/>
      <c r="M31" s="3"/>
      <c r="N31" s="18" t="s">
        <v>193</v>
      </c>
      <c r="O31" s="3"/>
      <c r="P31" s="3" t="s">
        <v>207</v>
      </c>
      <c r="Q31" s="9"/>
      <c r="R31" s="3"/>
      <c r="S31" s="3"/>
    </row>
    <row r="32" spans="2:19" ht="12.75">
      <c r="B32" s="6">
        <f t="shared" si="0"/>
        <v>231</v>
      </c>
      <c r="C32" s="22" t="s">
        <v>36</v>
      </c>
      <c r="D32" s="22" t="s">
        <v>92</v>
      </c>
      <c r="E32" s="3" t="s">
        <v>70</v>
      </c>
      <c r="F32" s="3" t="s">
        <v>7</v>
      </c>
      <c r="G32" s="22" t="s">
        <v>167</v>
      </c>
      <c r="H32" s="23">
        <v>0</v>
      </c>
      <c r="I32" s="23" t="b">
        <v>1</v>
      </c>
      <c r="J32" s="34"/>
      <c r="K32" s="34"/>
      <c r="L32" s="34"/>
      <c r="M32" s="3"/>
      <c r="N32" s="18" t="s">
        <v>194</v>
      </c>
      <c r="O32" s="3"/>
      <c r="P32" s="3" t="s">
        <v>207</v>
      </c>
      <c r="Q32" s="9"/>
      <c r="R32" s="3"/>
      <c r="S32" s="3"/>
    </row>
    <row r="33" spans="2:19" ht="12.75">
      <c r="B33" s="6">
        <f t="shared" si="0"/>
        <v>241</v>
      </c>
      <c r="C33" s="22" t="s">
        <v>93</v>
      </c>
      <c r="D33" s="22" t="s">
        <v>94</v>
      </c>
      <c r="E33" s="3" t="s">
        <v>70</v>
      </c>
      <c r="F33" s="3" t="s">
        <v>7</v>
      </c>
      <c r="G33" s="22" t="s">
        <v>166</v>
      </c>
      <c r="H33" s="23">
        <v>2</v>
      </c>
      <c r="I33" s="23" t="b">
        <v>1</v>
      </c>
      <c r="J33" s="34"/>
      <c r="K33" s="34"/>
      <c r="L33" s="34"/>
      <c r="M33" s="3"/>
      <c r="N33" s="18" t="s">
        <v>195</v>
      </c>
      <c r="O33" s="3"/>
      <c r="P33" s="3" t="s">
        <v>207</v>
      </c>
      <c r="Q33" s="9"/>
      <c r="R33" s="3"/>
      <c r="S33" s="3"/>
    </row>
    <row r="34" spans="2:19" ht="12.75">
      <c r="B34" s="6">
        <f t="shared" si="0"/>
        <v>251</v>
      </c>
      <c r="C34" s="22" t="s">
        <v>65</v>
      </c>
      <c r="D34" s="22" t="s">
        <v>65</v>
      </c>
      <c r="E34" s="3" t="s">
        <v>70</v>
      </c>
      <c r="F34" s="3" t="s">
        <v>7</v>
      </c>
      <c r="G34" s="22" t="s">
        <v>14</v>
      </c>
      <c r="H34" s="23">
        <v>0</v>
      </c>
      <c r="I34" s="23" t="b">
        <v>0</v>
      </c>
      <c r="J34" s="34"/>
      <c r="K34" s="34"/>
      <c r="L34" s="34"/>
      <c r="M34" s="3"/>
      <c r="N34" s="18" t="s">
        <v>196</v>
      </c>
      <c r="O34" s="3"/>
      <c r="P34" s="3" t="s">
        <v>207</v>
      </c>
      <c r="Q34" s="9"/>
      <c r="R34" s="3"/>
      <c r="S34" s="3"/>
    </row>
    <row r="35" spans="2:19" ht="12.75">
      <c r="B35" s="6">
        <f t="shared" si="0"/>
        <v>261</v>
      </c>
      <c r="C35" s="22" t="s">
        <v>95</v>
      </c>
      <c r="D35" s="22" t="s">
        <v>96</v>
      </c>
      <c r="E35" s="3" t="s">
        <v>70</v>
      </c>
      <c r="F35" s="3" t="s">
        <v>7</v>
      </c>
      <c r="G35" s="22" t="s">
        <v>167</v>
      </c>
      <c r="H35" s="23">
        <v>0</v>
      </c>
      <c r="I35" s="23" t="b">
        <v>1</v>
      </c>
      <c r="J35" s="34"/>
      <c r="K35" s="34"/>
      <c r="L35" s="34"/>
      <c r="M35" s="3"/>
      <c r="N35" s="18" t="s">
        <v>197</v>
      </c>
      <c r="O35" s="3"/>
      <c r="P35" s="3" t="s">
        <v>207</v>
      </c>
      <c r="Q35" s="9"/>
      <c r="R35" s="3"/>
      <c r="S35" s="3"/>
    </row>
    <row r="36" spans="2:19" ht="12.75">
      <c r="B36" s="6">
        <f t="shared" si="0"/>
        <v>271</v>
      </c>
      <c r="C36" s="22" t="s">
        <v>33</v>
      </c>
      <c r="D36" s="22" t="s">
        <v>97</v>
      </c>
      <c r="E36" s="3" t="s">
        <v>70</v>
      </c>
      <c r="F36" s="3" t="s">
        <v>7</v>
      </c>
      <c r="G36" s="22" t="s">
        <v>166</v>
      </c>
      <c r="H36" s="23">
        <v>3</v>
      </c>
      <c r="I36" s="23" t="b">
        <v>1</v>
      </c>
      <c r="J36" s="34"/>
      <c r="K36" s="34"/>
      <c r="L36" s="34"/>
      <c r="M36" s="3"/>
      <c r="N36" s="18" t="s">
        <v>198</v>
      </c>
      <c r="O36" s="3"/>
      <c r="P36" s="3" t="s">
        <v>207</v>
      </c>
      <c r="Q36" s="9"/>
      <c r="R36" s="3"/>
      <c r="S36" s="3"/>
    </row>
    <row r="37" spans="2:19" ht="12.75">
      <c r="B37" s="6">
        <f t="shared" si="0"/>
        <v>281</v>
      </c>
      <c r="C37" s="22" t="s">
        <v>29</v>
      </c>
      <c r="D37" s="22" t="s">
        <v>57</v>
      </c>
      <c r="E37" s="3" t="s">
        <v>70</v>
      </c>
      <c r="F37" s="3" t="s">
        <v>7</v>
      </c>
      <c r="G37" s="22" t="s">
        <v>166</v>
      </c>
      <c r="H37" s="23">
        <v>2</v>
      </c>
      <c r="I37" s="23" t="b">
        <v>1</v>
      </c>
      <c r="J37" s="34"/>
      <c r="K37" s="34"/>
      <c r="L37" s="34"/>
      <c r="M37" s="3"/>
      <c r="N37" s="18" t="s">
        <v>199</v>
      </c>
      <c r="O37" s="3"/>
      <c r="P37" s="3" t="s">
        <v>207</v>
      </c>
      <c r="Q37" s="9"/>
      <c r="R37" s="3"/>
      <c r="S37" s="3"/>
    </row>
    <row r="38" spans="2:19" ht="12.75">
      <c r="B38" s="6">
        <f t="shared" si="0"/>
        <v>291</v>
      </c>
      <c r="C38" s="22" t="s">
        <v>98</v>
      </c>
      <c r="D38" s="22" t="s">
        <v>99</v>
      </c>
      <c r="E38" s="3" t="s">
        <v>70</v>
      </c>
      <c r="F38" s="3" t="s">
        <v>7</v>
      </c>
      <c r="G38" s="22" t="s">
        <v>167</v>
      </c>
      <c r="H38" s="23">
        <v>0</v>
      </c>
      <c r="I38" s="23" t="b">
        <v>1</v>
      </c>
      <c r="J38" s="34"/>
      <c r="K38" s="34"/>
      <c r="L38" s="34"/>
      <c r="M38" s="3"/>
      <c r="N38" s="18" t="s">
        <v>200</v>
      </c>
      <c r="O38" s="3"/>
      <c r="P38" s="3" t="s">
        <v>207</v>
      </c>
      <c r="Q38" s="9"/>
      <c r="R38" s="3"/>
      <c r="S38" s="3"/>
    </row>
    <row r="39" spans="2:19" ht="12.75">
      <c r="B39" s="6">
        <f t="shared" si="0"/>
        <v>301</v>
      </c>
      <c r="C39" s="22" t="s">
        <v>56</v>
      </c>
      <c r="D39" s="22" t="s">
        <v>56</v>
      </c>
      <c r="E39" s="3" t="s">
        <v>70</v>
      </c>
      <c r="F39" s="3" t="s">
        <v>7</v>
      </c>
      <c r="G39" s="22" t="s">
        <v>53</v>
      </c>
      <c r="H39" s="23">
        <v>1</v>
      </c>
      <c r="I39" s="23" t="b">
        <v>0</v>
      </c>
      <c r="J39" s="34"/>
      <c r="K39" s="34"/>
      <c r="L39" s="34"/>
      <c r="M39" s="3"/>
      <c r="N39" s="24" t="s">
        <v>204</v>
      </c>
      <c r="O39" s="3"/>
      <c r="P39" s="3" t="s">
        <v>207</v>
      </c>
      <c r="Q39" s="9"/>
      <c r="R39" s="3"/>
      <c r="S39" s="3"/>
    </row>
    <row r="40" spans="2:19" ht="12.75">
      <c r="B40" s="6">
        <f t="shared" si="0"/>
        <v>311</v>
      </c>
      <c r="C40" s="22" t="s">
        <v>32</v>
      </c>
      <c r="D40" s="22" t="s">
        <v>59</v>
      </c>
      <c r="E40" s="3" t="s">
        <v>70</v>
      </c>
      <c r="F40" s="3" t="s">
        <v>7</v>
      </c>
      <c r="G40" s="22" t="s">
        <v>50</v>
      </c>
      <c r="H40" s="23">
        <v>0</v>
      </c>
      <c r="I40" s="23" t="b">
        <v>0</v>
      </c>
      <c r="J40" s="34"/>
      <c r="K40" s="34"/>
      <c r="L40" s="34"/>
      <c r="M40" s="3"/>
      <c r="N40" s="22" t="s">
        <v>205</v>
      </c>
      <c r="O40" s="3"/>
      <c r="P40" s="3" t="s">
        <v>207</v>
      </c>
      <c r="Q40" s="9"/>
      <c r="R40" s="3"/>
      <c r="S40" s="3"/>
    </row>
    <row r="41" spans="2:19" ht="12.75">
      <c r="B41" s="6">
        <f t="shared" si="0"/>
        <v>321</v>
      </c>
      <c r="C41" s="22" t="s">
        <v>32</v>
      </c>
      <c r="D41" s="22" t="s">
        <v>59</v>
      </c>
      <c r="E41" s="3" t="s">
        <v>70</v>
      </c>
      <c r="F41" s="3" t="s">
        <v>7</v>
      </c>
      <c r="G41" s="22" t="s">
        <v>52</v>
      </c>
      <c r="H41" s="23">
        <v>0</v>
      </c>
      <c r="I41" s="23" t="b">
        <v>0</v>
      </c>
      <c r="J41" s="34"/>
      <c r="K41" s="34"/>
      <c r="L41" s="34"/>
      <c r="M41" s="3"/>
      <c r="N41" s="22" t="s">
        <v>206</v>
      </c>
      <c r="O41" s="3"/>
      <c r="P41" s="3" t="s">
        <v>207</v>
      </c>
      <c r="Q41" s="9"/>
      <c r="R41" s="3"/>
      <c r="S41" s="3"/>
    </row>
    <row r="42" spans="2:19" ht="12.75">
      <c r="B42" s="6">
        <f t="shared" si="0"/>
        <v>331</v>
      </c>
      <c r="C42" s="22" t="s">
        <v>64</v>
      </c>
      <c r="D42" s="22" t="s">
        <v>64</v>
      </c>
      <c r="E42" s="3" t="s">
        <v>70</v>
      </c>
      <c r="F42" s="3" t="s">
        <v>7</v>
      </c>
      <c r="G42" s="22" t="s">
        <v>171</v>
      </c>
      <c r="H42" s="23">
        <v>1</v>
      </c>
      <c r="I42" s="23" t="b">
        <v>0</v>
      </c>
      <c r="J42" s="34"/>
      <c r="K42" s="34"/>
      <c r="L42" s="34"/>
      <c r="M42" s="3"/>
      <c r="N42" s="3"/>
      <c r="O42" s="3"/>
      <c r="P42" s="3" t="s">
        <v>207</v>
      </c>
      <c r="Q42" s="9"/>
      <c r="R42" s="3"/>
      <c r="S42" s="3"/>
    </row>
    <row r="43" spans="2:19" ht="12.75">
      <c r="B43" s="6">
        <f t="shared" si="0"/>
        <v>341</v>
      </c>
      <c r="C43" s="22" t="s">
        <v>102</v>
      </c>
      <c r="D43" s="22" t="s">
        <v>103</v>
      </c>
      <c r="E43" s="3" t="s">
        <v>70</v>
      </c>
      <c r="F43" s="3" t="s">
        <v>7</v>
      </c>
      <c r="G43" s="22" t="s">
        <v>172</v>
      </c>
      <c r="H43" s="23">
        <v>1</v>
      </c>
      <c r="I43" s="23" t="b">
        <v>0</v>
      </c>
      <c r="J43" s="34"/>
      <c r="K43" s="34"/>
      <c r="L43" s="34"/>
      <c r="M43" s="3"/>
      <c r="N43" s="3"/>
      <c r="O43" s="3"/>
      <c r="P43" s="3" t="s">
        <v>207</v>
      </c>
      <c r="Q43" s="9"/>
      <c r="R43" s="3"/>
      <c r="S43" s="3"/>
    </row>
    <row r="44" spans="2:19" ht="12.75">
      <c r="B44" s="6">
        <f t="shared" si="0"/>
        <v>351</v>
      </c>
      <c r="C44" s="22" t="s">
        <v>104</v>
      </c>
      <c r="D44" s="22" t="s">
        <v>105</v>
      </c>
      <c r="E44" s="3" t="s">
        <v>70</v>
      </c>
      <c r="F44" s="3" t="s">
        <v>7</v>
      </c>
      <c r="G44" s="22" t="s">
        <v>172</v>
      </c>
      <c r="H44" s="23">
        <v>1</v>
      </c>
      <c r="I44" s="23" t="b">
        <v>0</v>
      </c>
      <c r="J44" s="34"/>
      <c r="K44" s="34"/>
      <c r="L44" s="34"/>
      <c r="M44" s="3"/>
      <c r="N44" s="3"/>
      <c r="O44" s="3"/>
      <c r="P44" s="3" t="s">
        <v>207</v>
      </c>
      <c r="Q44" s="9"/>
      <c r="R44" s="3"/>
      <c r="S44" s="3"/>
    </row>
    <row r="45" spans="2:19" ht="12.75">
      <c r="B45" s="6">
        <f t="shared" si="0"/>
        <v>361</v>
      </c>
      <c r="C45" s="22" t="s">
        <v>106</v>
      </c>
      <c r="D45" s="22" t="s">
        <v>107</v>
      </c>
      <c r="E45" s="3" t="s">
        <v>70</v>
      </c>
      <c r="F45" s="3" t="s">
        <v>7</v>
      </c>
      <c r="G45" s="22" t="s">
        <v>171</v>
      </c>
      <c r="H45" s="23">
        <v>2</v>
      </c>
      <c r="I45" s="23" t="b">
        <v>0</v>
      </c>
      <c r="J45" s="34"/>
      <c r="K45" s="34"/>
      <c r="L45" s="34"/>
      <c r="M45" s="3"/>
      <c r="N45" s="3"/>
      <c r="O45" s="3"/>
      <c r="P45" s="3" t="s">
        <v>207</v>
      </c>
      <c r="Q45" s="9"/>
      <c r="R45" s="3"/>
      <c r="S45" s="3"/>
    </row>
    <row r="46" spans="2:19" ht="12.75">
      <c r="B46" s="6">
        <f t="shared" si="0"/>
        <v>371</v>
      </c>
      <c r="C46" s="22" t="s">
        <v>108</v>
      </c>
      <c r="D46" s="22" t="s">
        <v>109</v>
      </c>
      <c r="E46" s="3" t="s">
        <v>70</v>
      </c>
      <c r="F46" s="3" t="s">
        <v>7</v>
      </c>
      <c r="G46" s="22" t="s">
        <v>173</v>
      </c>
      <c r="H46" s="23">
        <v>0</v>
      </c>
      <c r="I46" s="23" t="b">
        <v>0</v>
      </c>
      <c r="J46" s="34"/>
      <c r="K46" s="34"/>
      <c r="L46" s="34"/>
      <c r="M46" s="3"/>
      <c r="N46" s="3"/>
      <c r="O46" s="3"/>
      <c r="P46" s="3" t="s">
        <v>207</v>
      </c>
      <c r="Q46" s="9"/>
      <c r="R46" s="3"/>
      <c r="S46" s="3"/>
    </row>
    <row r="47" spans="2:19" ht="12.75">
      <c r="B47" s="6">
        <f t="shared" si="0"/>
        <v>381</v>
      </c>
      <c r="C47" s="22" t="s">
        <v>110</v>
      </c>
      <c r="D47" s="22" t="s">
        <v>111</v>
      </c>
      <c r="E47" s="3" t="s">
        <v>70</v>
      </c>
      <c r="F47" s="3" t="s">
        <v>7</v>
      </c>
      <c r="G47" s="22" t="s">
        <v>174</v>
      </c>
      <c r="H47" s="23">
        <v>2</v>
      </c>
      <c r="I47" s="23" t="b">
        <v>0</v>
      </c>
      <c r="J47" s="34"/>
      <c r="K47" s="34"/>
      <c r="L47" s="34"/>
      <c r="M47" s="3"/>
      <c r="N47" s="3"/>
      <c r="O47" s="3"/>
      <c r="P47" s="3" t="s">
        <v>207</v>
      </c>
      <c r="Q47" s="9"/>
      <c r="R47" s="3"/>
      <c r="S47" s="3"/>
    </row>
    <row r="48" spans="2:19" ht="12.75">
      <c r="B48" s="6">
        <f t="shared" si="0"/>
        <v>391</v>
      </c>
      <c r="C48" s="22" t="s">
        <v>112</v>
      </c>
      <c r="D48" s="22" t="s">
        <v>113</v>
      </c>
      <c r="E48" s="3" t="s">
        <v>70</v>
      </c>
      <c r="F48" s="3" t="s">
        <v>7</v>
      </c>
      <c r="G48" s="22" t="s">
        <v>172</v>
      </c>
      <c r="H48" s="23">
        <v>1</v>
      </c>
      <c r="I48" s="23" t="b">
        <v>0</v>
      </c>
      <c r="J48" s="34"/>
      <c r="K48" s="34"/>
      <c r="L48" s="34"/>
      <c r="M48" s="3"/>
      <c r="N48" s="3"/>
      <c r="O48" s="3"/>
      <c r="P48" s="3" t="s">
        <v>207</v>
      </c>
      <c r="Q48" s="9"/>
      <c r="R48" s="3"/>
      <c r="S48" s="3"/>
    </row>
    <row r="49" spans="2:19" ht="12.75">
      <c r="B49" s="6">
        <f t="shared" si="0"/>
        <v>401</v>
      </c>
      <c r="C49" s="22" t="s">
        <v>114</v>
      </c>
      <c r="D49" s="22" t="s">
        <v>115</v>
      </c>
      <c r="E49" s="3" t="s">
        <v>70</v>
      </c>
      <c r="F49" s="3" t="s">
        <v>7</v>
      </c>
      <c r="G49" s="22" t="s">
        <v>172</v>
      </c>
      <c r="H49" s="23">
        <v>1</v>
      </c>
      <c r="I49" s="23" t="b">
        <v>0</v>
      </c>
      <c r="J49" s="34"/>
      <c r="K49" s="34"/>
      <c r="L49" s="34"/>
      <c r="M49" s="3"/>
      <c r="N49" s="3"/>
      <c r="O49" s="3"/>
      <c r="P49" s="3" t="s">
        <v>207</v>
      </c>
      <c r="Q49" s="9"/>
      <c r="R49" s="3"/>
      <c r="S49" s="3"/>
    </row>
    <row r="50" spans="2:19" ht="12.75">
      <c r="B50" s="6">
        <f t="shared" si="0"/>
        <v>411</v>
      </c>
      <c r="C50" s="22" t="s">
        <v>116</v>
      </c>
      <c r="D50" s="22" t="s">
        <v>117</v>
      </c>
      <c r="E50" s="3" t="s">
        <v>70</v>
      </c>
      <c r="F50" s="3" t="s">
        <v>7</v>
      </c>
      <c r="G50" s="22" t="s">
        <v>172</v>
      </c>
      <c r="H50" s="23">
        <v>1</v>
      </c>
      <c r="I50" s="23" t="b">
        <v>0</v>
      </c>
      <c r="J50" s="34"/>
      <c r="K50" s="34"/>
      <c r="L50" s="34"/>
      <c r="M50" s="3"/>
      <c r="N50" s="3"/>
      <c r="O50" s="3"/>
      <c r="P50" s="3" t="s">
        <v>207</v>
      </c>
      <c r="Q50" s="9"/>
      <c r="R50" s="3"/>
      <c r="S50" s="3"/>
    </row>
    <row r="51" spans="2:19" ht="12.75">
      <c r="B51" s="6">
        <f t="shared" si="0"/>
        <v>421</v>
      </c>
      <c r="C51" s="22" t="s">
        <v>118</v>
      </c>
      <c r="D51" s="22" t="s">
        <v>119</v>
      </c>
      <c r="E51" s="3" t="s">
        <v>70</v>
      </c>
      <c r="F51" s="3" t="s">
        <v>7</v>
      </c>
      <c r="G51" s="22" t="s">
        <v>175</v>
      </c>
      <c r="H51" s="23">
        <v>0</v>
      </c>
      <c r="I51" s="23" t="b">
        <v>0</v>
      </c>
      <c r="J51" s="34"/>
      <c r="K51" s="34"/>
      <c r="L51" s="34"/>
      <c r="M51" s="3"/>
      <c r="N51" s="3"/>
      <c r="O51" s="3"/>
      <c r="P51" s="3" t="s">
        <v>207</v>
      </c>
      <c r="Q51" s="9"/>
      <c r="R51" s="3"/>
      <c r="S51" s="3"/>
    </row>
    <row r="52" spans="2:19" ht="12.75">
      <c r="B52" s="6">
        <f t="shared" si="0"/>
        <v>431</v>
      </c>
      <c r="C52" s="22" t="s">
        <v>120</v>
      </c>
      <c r="D52" s="22" t="s">
        <v>121</v>
      </c>
      <c r="E52" s="3" t="s">
        <v>70</v>
      </c>
      <c r="F52" s="3" t="s">
        <v>7</v>
      </c>
      <c r="G52" s="22" t="s">
        <v>175</v>
      </c>
      <c r="H52" s="23">
        <v>0</v>
      </c>
      <c r="I52" s="23" t="b">
        <v>0</v>
      </c>
      <c r="J52" s="34"/>
      <c r="K52" s="34"/>
      <c r="L52" s="34"/>
      <c r="M52" s="3"/>
      <c r="N52" s="3"/>
      <c r="O52" s="3"/>
      <c r="P52" s="3" t="s">
        <v>207</v>
      </c>
      <c r="Q52" s="9"/>
      <c r="R52" s="3"/>
      <c r="S52" s="3"/>
    </row>
    <row r="53" spans="2:19" ht="12.75">
      <c r="B53" s="6">
        <f t="shared" si="0"/>
        <v>441</v>
      </c>
      <c r="C53" s="22" t="s">
        <v>122</v>
      </c>
      <c r="D53" s="22" t="s">
        <v>123</v>
      </c>
      <c r="E53" s="3" t="s">
        <v>70</v>
      </c>
      <c r="F53" s="3" t="s">
        <v>7</v>
      </c>
      <c r="G53" s="22" t="s">
        <v>175</v>
      </c>
      <c r="H53" s="23">
        <v>0</v>
      </c>
      <c r="I53" s="23" t="b">
        <v>0</v>
      </c>
      <c r="J53" s="34"/>
      <c r="K53" s="34"/>
      <c r="L53" s="34"/>
      <c r="M53" s="3"/>
      <c r="N53" s="3"/>
      <c r="O53" s="3"/>
      <c r="P53" s="3" t="s">
        <v>207</v>
      </c>
      <c r="Q53" s="9"/>
      <c r="R53" s="3"/>
      <c r="S53" s="3"/>
    </row>
    <row r="54" spans="2:19" ht="12.75">
      <c r="B54" s="6">
        <f t="shared" si="0"/>
        <v>451</v>
      </c>
      <c r="C54" s="22" t="s">
        <v>124</v>
      </c>
      <c r="D54" s="22" t="s">
        <v>124</v>
      </c>
      <c r="E54" s="3" t="s">
        <v>70</v>
      </c>
      <c r="F54" s="3" t="s">
        <v>7</v>
      </c>
      <c r="G54" s="22" t="s">
        <v>176</v>
      </c>
      <c r="H54" s="23">
        <v>1</v>
      </c>
      <c r="I54" s="23" t="b">
        <v>0</v>
      </c>
      <c r="J54" s="34"/>
      <c r="K54" s="34"/>
      <c r="L54" s="34"/>
      <c r="M54" s="3"/>
      <c r="N54" s="3"/>
      <c r="O54" s="3"/>
      <c r="P54" s="3" t="s">
        <v>207</v>
      </c>
      <c r="Q54" s="9"/>
      <c r="R54" s="3"/>
      <c r="S54" s="3"/>
    </row>
    <row r="55" spans="2:19" ht="12.75">
      <c r="B55" s="6">
        <f t="shared" si="0"/>
        <v>461</v>
      </c>
      <c r="C55" s="22" t="s">
        <v>124</v>
      </c>
      <c r="D55" s="22" t="s">
        <v>124</v>
      </c>
      <c r="E55" s="3" t="s">
        <v>70</v>
      </c>
      <c r="F55" s="3" t="s">
        <v>7</v>
      </c>
      <c r="G55" s="22" t="s">
        <v>177</v>
      </c>
      <c r="H55" s="23">
        <v>1</v>
      </c>
      <c r="I55" s="23" t="b">
        <v>0</v>
      </c>
      <c r="J55" s="34"/>
      <c r="K55" s="34"/>
      <c r="L55" s="34"/>
      <c r="M55" s="3"/>
      <c r="N55" s="3"/>
      <c r="O55" s="3"/>
      <c r="P55" s="3" t="s">
        <v>207</v>
      </c>
      <c r="Q55" s="9"/>
      <c r="R55" s="3"/>
      <c r="S55" s="3"/>
    </row>
    <row r="56" spans="2:19" ht="12.75">
      <c r="B56" s="6">
        <f t="shared" si="0"/>
        <v>471</v>
      </c>
      <c r="C56" s="22" t="s">
        <v>125</v>
      </c>
      <c r="D56" s="22" t="s">
        <v>126</v>
      </c>
      <c r="E56" s="3" t="s">
        <v>70</v>
      </c>
      <c r="F56" s="3" t="s">
        <v>7</v>
      </c>
      <c r="G56" s="22" t="s">
        <v>166</v>
      </c>
      <c r="H56" s="23">
        <v>0</v>
      </c>
      <c r="I56" s="23" t="b">
        <v>0</v>
      </c>
      <c r="J56" s="34"/>
      <c r="K56" s="34"/>
      <c r="L56" s="34"/>
      <c r="M56" s="3"/>
      <c r="N56" s="3"/>
      <c r="O56" s="3"/>
      <c r="P56" s="3" t="s">
        <v>207</v>
      </c>
      <c r="Q56" s="9"/>
      <c r="R56" s="3"/>
      <c r="S56" s="3"/>
    </row>
    <row r="57" spans="2:19" ht="12.75">
      <c r="B57" s="6">
        <f t="shared" si="0"/>
        <v>481</v>
      </c>
      <c r="C57" s="22" t="s">
        <v>127</v>
      </c>
      <c r="D57" s="22" t="s">
        <v>60</v>
      </c>
      <c r="E57" s="3" t="s">
        <v>70</v>
      </c>
      <c r="F57" s="3" t="s">
        <v>7</v>
      </c>
      <c r="G57" s="22" t="s">
        <v>176</v>
      </c>
      <c r="H57" s="23">
        <v>1</v>
      </c>
      <c r="I57" s="23" t="b">
        <v>0</v>
      </c>
      <c r="J57" s="34"/>
      <c r="K57" s="34"/>
      <c r="L57" s="34"/>
      <c r="M57" s="3"/>
      <c r="N57" s="3"/>
      <c r="O57" s="3"/>
      <c r="P57" s="3" t="s">
        <v>207</v>
      </c>
      <c r="Q57" s="9"/>
      <c r="R57" s="3"/>
      <c r="S57" s="3"/>
    </row>
    <row r="58" spans="2:19" ht="12.75">
      <c r="B58" s="6">
        <f t="shared" si="0"/>
        <v>491</v>
      </c>
      <c r="C58" s="22" t="s">
        <v>127</v>
      </c>
      <c r="D58" s="22" t="s">
        <v>60</v>
      </c>
      <c r="E58" s="3" t="s">
        <v>70</v>
      </c>
      <c r="F58" s="3" t="s">
        <v>7</v>
      </c>
      <c r="G58" s="22" t="s">
        <v>177</v>
      </c>
      <c r="H58" s="23">
        <v>1</v>
      </c>
      <c r="I58" s="23" t="b">
        <v>0</v>
      </c>
      <c r="J58" s="34"/>
      <c r="K58" s="34"/>
      <c r="L58" s="34"/>
      <c r="M58" s="3"/>
      <c r="N58" s="3"/>
      <c r="O58" s="3"/>
      <c r="P58" s="3" t="s">
        <v>207</v>
      </c>
      <c r="Q58" s="9"/>
      <c r="R58" s="3"/>
      <c r="S58" s="3"/>
    </row>
    <row r="59" spans="2:19" ht="12.75">
      <c r="B59" s="6">
        <f t="shared" si="0"/>
        <v>501</v>
      </c>
      <c r="C59" s="22" t="s">
        <v>128</v>
      </c>
      <c r="D59" s="22" t="s">
        <v>129</v>
      </c>
      <c r="E59" s="3" t="s">
        <v>70</v>
      </c>
      <c r="F59" s="3" t="s">
        <v>7</v>
      </c>
      <c r="G59" s="22" t="s">
        <v>166</v>
      </c>
      <c r="H59" s="23">
        <v>0</v>
      </c>
      <c r="I59" s="23" t="b">
        <v>0</v>
      </c>
      <c r="J59" s="34"/>
      <c r="K59" s="34"/>
      <c r="L59" s="34"/>
      <c r="M59" s="3"/>
      <c r="N59" s="3"/>
      <c r="O59" s="3"/>
      <c r="P59" s="3" t="s">
        <v>207</v>
      </c>
      <c r="Q59" s="9"/>
      <c r="R59" s="3"/>
      <c r="S59" s="3"/>
    </row>
    <row r="60" spans="2:19" ht="12.75">
      <c r="B60" s="6">
        <f t="shared" si="0"/>
        <v>511</v>
      </c>
      <c r="C60" s="22" t="s">
        <v>130</v>
      </c>
      <c r="D60" s="22" t="s">
        <v>131</v>
      </c>
      <c r="E60" s="3" t="s">
        <v>70</v>
      </c>
      <c r="F60" s="3" t="s">
        <v>7</v>
      </c>
      <c r="G60" s="22" t="s">
        <v>176</v>
      </c>
      <c r="H60" s="23">
        <v>1</v>
      </c>
      <c r="I60" s="23" t="b">
        <v>0</v>
      </c>
      <c r="J60" s="34"/>
      <c r="K60" s="34"/>
      <c r="L60" s="34"/>
      <c r="M60" s="3"/>
      <c r="N60" s="3"/>
      <c r="O60" s="3"/>
      <c r="P60" s="3" t="s">
        <v>207</v>
      </c>
      <c r="Q60" s="9"/>
      <c r="R60" s="3"/>
      <c r="S60" s="3"/>
    </row>
    <row r="61" spans="2:19" ht="12.75">
      <c r="B61" s="6">
        <f t="shared" si="0"/>
        <v>521</v>
      </c>
      <c r="C61" s="22" t="s">
        <v>130</v>
      </c>
      <c r="D61" s="22" t="s">
        <v>131</v>
      </c>
      <c r="E61" s="3" t="s">
        <v>70</v>
      </c>
      <c r="F61" s="3" t="s">
        <v>7</v>
      </c>
      <c r="G61" s="22" t="s">
        <v>177</v>
      </c>
      <c r="H61" s="23">
        <v>1</v>
      </c>
      <c r="I61" s="23" t="b">
        <v>0</v>
      </c>
      <c r="J61" s="34"/>
      <c r="K61" s="34"/>
      <c r="L61" s="34"/>
      <c r="M61" s="3"/>
      <c r="N61" s="3"/>
      <c r="O61" s="3"/>
      <c r="P61" s="3" t="s">
        <v>207</v>
      </c>
      <c r="Q61" s="9"/>
      <c r="R61" s="3"/>
      <c r="S61" s="3"/>
    </row>
    <row r="62" spans="2:19" ht="12.75">
      <c r="B62" s="6">
        <f t="shared" si="0"/>
        <v>531</v>
      </c>
      <c r="C62" s="22" t="s">
        <v>132</v>
      </c>
      <c r="D62" s="22" t="s">
        <v>133</v>
      </c>
      <c r="E62" s="3" t="s">
        <v>70</v>
      </c>
      <c r="F62" s="3" t="s">
        <v>7</v>
      </c>
      <c r="G62" s="22" t="s">
        <v>166</v>
      </c>
      <c r="H62" s="23">
        <v>0</v>
      </c>
      <c r="I62" s="23" t="b">
        <v>0</v>
      </c>
      <c r="J62" s="34"/>
      <c r="K62" s="34"/>
      <c r="L62" s="34"/>
      <c r="M62" s="3"/>
      <c r="N62" s="3"/>
      <c r="O62" s="3"/>
      <c r="P62" s="3" t="s">
        <v>207</v>
      </c>
      <c r="Q62" s="9"/>
      <c r="R62" s="3"/>
      <c r="S62" s="3"/>
    </row>
    <row r="63" spans="2:19" ht="12.75">
      <c r="B63" s="6">
        <f t="shared" si="0"/>
        <v>541</v>
      </c>
      <c r="C63" s="22" t="s">
        <v>134</v>
      </c>
      <c r="D63" s="22" t="s">
        <v>135</v>
      </c>
      <c r="E63" s="3" t="s">
        <v>70</v>
      </c>
      <c r="F63" s="3" t="s">
        <v>7</v>
      </c>
      <c r="G63" s="22" t="s">
        <v>176</v>
      </c>
      <c r="H63" s="23">
        <v>1</v>
      </c>
      <c r="I63" s="23" t="b">
        <v>0</v>
      </c>
      <c r="J63" s="34"/>
      <c r="K63" s="34"/>
      <c r="L63" s="34"/>
      <c r="M63" s="3"/>
      <c r="N63" s="3"/>
      <c r="O63" s="3"/>
      <c r="P63" s="3" t="s">
        <v>207</v>
      </c>
      <c r="Q63" s="9"/>
      <c r="R63" s="3"/>
      <c r="S63" s="3"/>
    </row>
    <row r="64" spans="2:19" ht="12.75">
      <c r="B64" s="6">
        <f t="shared" si="0"/>
        <v>551</v>
      </c>
      <c r="C64" s="22" t="s">
        <v>134</v>
      </c>
      <c r="D64" s="22" t="s">
        <v>135</v>
      </c>
      <c r="E64" s="3" t="s">
        <v>70</v>
      </c>
      <c r="F64" s="3" t="s">
        <v>7</v>
      </c>
      <c r="G64" s="22" t="s">
        <v>177</v>
      </c>
      <c r="H64" s="23">
        <v>1</v>
      </c>
      <c r="I64" s="23" t="b">
        <v>0</v>
      </c>
      <c r="J64" s="34"/>
      <c r="K64" s="34"/>
      <c r="L64" s="34"/>
      <c r="M64" s="3"/>
      <c r="N64" s="3"/>
      <c r="O64" s="3"/>
      <c r="P64" s="3" t="s">
        <v>207</v>
      </c>
      <c r="Q64" s="9"/>
      <c r="R64" s="3"/>
      <c r="S64" s="3"/>
    </row>
    <row r="65" spans="2:19" ht="12.75" customHeight="1">
      <c r="B65" s="6">
        <f t="shared" si="0"/>
        <v>561</v>
      </c>
      <c r="C65" s="36" t="s">
        <v>136</v>
      </c>
      <c r="D65" s="22" t="s">
        <v>137</v>
      </c>
      <c r="E65" s="3" t="s">
        <v>70</v>
      </c>
      <c r="F65" s="26" t="s">
        <v>7</v>
      </c>
      <c r="G65" s="22" t="s">
        <v>166</v>
      </c>
      <c r="H65" s="23">
        <v>0</v>
      </c>
      <c r="I65" s="23" t="b">
        <v>0</v>
      </c>
      <c r="J65" s="34"/>
      <c r="K65" s="34"/>
      <c r="L65" s="34"/>
      <c r="M65" s="3"/>
      <c r="N65" s="3"/>
      <c r="O65" s="3"/>
      <c r="P65" s="3" t="s">
        <v>207</v>
      </c>
      <c r="Q65" s="9"/>
      <c r="R65" s="3"/>
      <c r="S65" s="3"/>
    </row>
    <row r="66" spans="2:19" ht="12.75">
      <c r="B66" s="6">
        <f t="shared" si="0"/>
        <v>571</v>
      </c>
      <c r="C66" s="37" t="s">
        <v>138</v>
      </c>
      <c r="D66" s="22" t="s">
        <v>68</v>
      </c>
      <c r="E66" s="3" t="s">
        <v>70</v>
      </c>
      <c r="F66" s="3" t="s">
        <v>7</v>
      </c>
      <c r="G66" s="22" t="s">
        <v>176</v>
      </c>
      <c r="H66" s="23">
        <v>1</v>
      </c>
      <c r="I66" s="23" t="b">
        <v>0</v>
      </c>
      <c r="J66" s="34"/>
      <c r="K66" s="34"/>
      <c r="L66" s="34"/>
      <c r="M66" s="3"/>
      <c r="N66" s="3"/>
      <c r="O66" s="3"/>
      <c r="P66" s="3" t="s">
        <v>207</v>
      </c>
      <c r="Q66" s="9"/>
      <c r="R66" s="3"/>
      <c r="S66" s="3"/>
    </row>
    <row r="67" spans="2:19" ht="12.75">
      <c r="B67" s="6">
        <f t="shared" si="0"/>
        <v>581</v>
      </c>
      <c r="C67" s="22" t="s">
        <v>139</v>
      </c>
      <c r="D67" s="22" t="s">
        <v>140</v>
      </c>
      <c r="E67" s="3" t="s">
        <v>70</v>
      </c>
      <c r="F67" s="3" t="s">
        <v>7</v>
      </c>
      <c r="G67" s="22" t="s">
        <v>166</v>
      </c>
      <c r="H67" s="23">
        <v>0</v>
      </c>
      <c r="I67" s="23" t="b">
        <v>0</v>
      </c>
      <c r="J67" s="34"/>
      <c r="K67" s="34"/>
      <c r="L67" s="34"/>
      <c r="M67" s="3"/>
      <c r="N67" s="3"/>
      <c r="O67" s="3"/>
      <c r="P67" s="3" t="s">
        <v>207</v>
      </c>
      <c r="Q67" s="9"/>
      <c r="R67" s="3"/>
      <c r="S67" s="3"/>
    </row>
    <row r="68" spans="2:19" ht="12.75">
      <c r="B68" s="6">
        <f t="shared" si="0"/>
        <v>591</v>
      </c>
      <c r="C68" s="22" t="s">
        <v>141</v>
      </c>
      <c r="D68" s="22" t="s">
        <v>142</v>
      </c>
      <c r="E68" s="3" t="s">
        <v>70</v>
      </c>
      <c r="F68" s="3" t="s">
        <v>7</v>
      </c>
      <c r="G68" s="22" t="s">
        <v>177</v>
      </c>
      <c r="H68" s="23">
        <v>1</v>
      </c>
      <c r="I68" s="23" t="b">
        <v>0</v>
      </c>
      <c r="J68" s="34"/>
      <c r="K68" s="34"/>
      <c r="L68" s="34"/>
      <c r="M68" s="3"/>
      <c r="N68" s="3"/>
      <c r="O68" s="3"/>
      <c r="P68" s="3" t="s">
        <v>207</v>
      </c>
      <c r="Q68" s="9"/>
      <c r="R68" s="3"/>
      <c r="S68" s="3"/>
    </row>
    <row r="69" spans="2:19" ht="12.75">
      <c r="B69" s="6">
        <f t="shared" si="0"/>
        <v>601</v>
      </c>
      <c r="C69" s="22" t="s">
        <v>141</v>
      </c>
      <c r="D69" s="22" t="s">
        <v>143</v>
      </c>
      <c r="E69" s="3" t="s">
        <v>70</v>
      </c>
      <c r="F69" s="3" t="s">
        <v>7</v>
      </c>
      <c r="G69" s="22" t="s">
        <v>166</v>
      </c>
      <c r="H69" s="23">
        <v>0</v>
      </c>
      <c r="I69" s="23" t="b">
        <v>0</v>
      </c>
      <c r="J69" s="34"/>
      <c r="K69" s="34"/>
      <c r="L69" s="34"/>
      <c r="M69" s="3"/>
      <c r="N69" s="3"/>
      <c r="O69" s="3"/>
      <c r="P69" s="3" t="s">
        <v>207</v>
      </c>
      <c r="Q69" s="9"/>
      <c r="R69" s="3"/>
      <c r="S69" s="3"/>
    </row>
    <row r="70" spans="2:19" ht="12.75">
      <c r="B70" s="6">
        <f t="shared" si="0"/>
        <v>611</v>
      </c>
      <c r="C70" s="22" t="s">
        <v>144</v>
      </c>
      <c r="D70" s="22" t="s">
        <v>145</v>
      </c>
      <c r="E70" s="3" t="s">
        <v>70</v>
      </c>
      <c r="F70" s="3" t="s">
        <v>7</v>
      </c>
      <c r="G70" s="22" t="s">
        <v>177</v>
      </c>
      <c r="H70" s="23">
        <v>1</v>
      </c>
      <c r="I70" s="23" t="b">
        <v>0</v>
      </c>
      <c r="J70" s="34"/>
      <c r="K70" s="34"/>
      <c r="L70" s="34"/>
      <c r="M70" s="3"/>
      <c r="N70" s="3"/>
      <c r="O70" s="3"/>
      <c r="P70" s="3" t="s">
        <v>207</v>
      </c>
      <c r="Q70" s="9"/>
      <c r="R70" s="3"/>
      <c r="S70" s="3"/>
    </row>
    <row r="71" spans="2:19" ht="12.75">
      <c r="B71" s="6">
        <f t="shared" si="0"/>
        <v>621</v>
      </c>
      <c r="C71" s="22" t="s">
        <v>146</v>
      </c>
      <c r="D71" s="22" t="s">
        <v>147</v>
      </c>
      <c r="E71" s="3" t="s">
        <v>70</v>
      </c>
      <c r="F71" s="3" t="s">
        <v>7</v>
      </c>
      <c r="G71" s="22" t="s">
        <v>166</v>
      </c>
      <c r="H71" s="23">
        <v>0</v>
      </c>
      <c r="I71" s="23" t="b">
        <v>0</v>
      </c>
      <c r="J71" s="34"/>
      <c r="K71" s="34"/>
      <c r="L71" s="34"/>
      <c r="M71" s="3"/>
      <c r="N71" s="3"/>
      <c r="O71" s="3"/>
      <c r="P71" s="3" t="s">
        <v>207</v>
      </c>
      <c r="Q71" s="9"/>
      <c r="R71" s="3"/>
      <c r="S71" s="3"/>
    </row>
    <row r="72" spans="2:19" ht="12.75">
      <c r="B72" s="6">
        <f t="shared" si="0"/>
        <v>631</v>
      </c>
      <c r="C72" s="22" t="s">
        <v>148</v>
      </c>
      <c r="D72" s="22" t="s">
        <v>149</v>
      </c>
      <c r="E72" s="3" t="s">
        <v>70</v>
      </c>
      <c r="F72" s="3" t="s">
        <v>7</v>
      </c>
      <c r="G72" s="22" t="s">
        <v>176</v>
      </c>
      <c r="H72" s="23">
        <v>1</v>
      </c>
      <c r="I72" s="23" t="b">
        <v>0</v>
      </c>
      <c r="J72" s="34"/>
      <c r="K72" s="34"/>
      <c r="L72" s="34"/>
      <c r="M72" s="3"/>
      <c r="N72" s="3"/>
      <c r="O72" s="3"/>
      <c r="P72" s="3" t="s">
        <v>207</v>
      </c>
      <c r="Q72" s="9"/>
      <c r="R72" s="3"/>
      <c r="S72" s="3"/>
    </row>
    <row r="73" spans="2:19" ht="12.75">
      <c r="B73" s="6">
        <f t="shared" si="0"/>
        <v>641</v>
      </c>
      <c r="C73" s="22" t="s">
        <v>150</v>
      </c>
      <c r="D73" s="22" t="s">
        <v>151</v>
      </c>
      <c r="E73" s="3" t="s">
        <v>70</v>
      </c>
      <c r="F73" s="3" t="s">
        <v>7</v>
      </c>
      <c r="G73" s="22" t="s">
        <v>166</v>
      </c>
      <c r="H73" s="23">
        <v>0</v>
      </c>
      <c r="I73" s="23" t="b">
        <v>0</v>
      </c>
      <c r="J73" s="34"/>
      <c r="K73" s="34"/>
      <c r="L73" s="34"/>
      <c r="M73" s="3"/>
      <c r="N73" s="3"/>
      <c r="O73" s="3"/>
      <c r="P73" s="3" t="s">
        <v>207</v>
      </c>
      <c r="Q73" s="9"/>
      <c r="R73" s="3"/>
      <c r="S73" s="3"/>
    </row>
    <row r="74" spans="2:19" ht="12.75">
      <c r="B74" s="6">
        <f t="shared" si="0"/>
        <v>651</v>
      </c>
      <c r="C74" s="22" t="s">
        <v>152</v>
      </c>
      <c r="D74" s="22" t="s">
        <v>153</v>
      </c>
      <c r="E74" s="3" t="s">
        <v>70</v>
      </c>
      <c r="F74" s="3" t="s">
        <v>7</v>
      </c>
      <c r="G74" s="22" t="s">
        <v>177</v>
      </c>
      <c r="H74" s="23">
        <v>1</v>
      </c>
      <c r="I74" s="23" t="b">
        <v>0</v>
      </c>
      <c r="J74" s="34"/>
      <c r="K74" s="34"/>
      <c r="L74" s="34"/>
      <c r="M74" s="3"/>
      <c r="N74" s="3"/>
      <c r="O74" s="3"/>
      <c r="P74" s="3" t="s">
        <v>207</v>
      </c>
      <c r="Q74" s="9"/>
      <c r="R74" s="3"/>
      <c r="S74" s="3"/>
    </row>
    <row r="75" spans="2:19" ht="12.75">
      <c r="B75" s="6">
        <f t="shared" si="0"/>
        <v>661</v>
      </c>
      <c r="C75" s="22" t="s">
        <v>154</v>
      </c>
      <c r="D75" s="22" t="s">
        <v>155</v>
      </c>
      <c r="E75" s="3" t="s">
        <v>70</v>
      </c>
      <c r="F75" s="3" t="s">
        <v>7</v>
      </c>
      <c r="G75" s="22" t="s">
        <v>166</v>
      </c>
      <c r="H75" s="23">
        <v>0</v>
      </c>
      <c r="I75" s="23" t="b">
        <v>0</v>
      </c>
      <c r="J75" s="34"/>
      <c r="K75" s="34"/>
      <c r="L75" s="34"/>
      <c r="M75" s="3"/>
      <c r="N75" s="3"/>
      <c r="O75" s="3"/>
      <c r="P75" s="3" t="s">
        <v>207</v>
      </c>
      <c r="Q75" s="9"/>
      <c r="R75" s="3"/>
      <c r="S75" s="3"/>
    </row>
    <row r="76" spans="2:19" ht="12.75">
      <c r="B76" s="6">
        <f t="shared" si="0"/>
        <v>671</v>
      </c>
      <c r="C76" s="22" t="s">
        <v>156</v>
      </c>
      <c r="D76" s="22" t="s">
        <v>157</v>
      </c>
      <c r="E76" s="3" t="s">
        <v>70</v>
      </c>
      <c r="F76" s="3" t="s">
        <v>7</v>
      </c>
      <c r="G76" s="22" t="s">
        <v>177</v>
      </c>
      <c r="H76" s="23">
        <v>1</v>
      </c>
      <c r="I76" s="23" t="b">
        <v>0</v>
      </c>
      <c r="J76" s="34"/>
      <c r="K76" s="34"/>
      <c r="L76" s="34"/>
      <c r="M76" s="3"/>
      <c r="N76" s="3"/>
      <c r="O76" s="3"/>
      <c r="P76" s="3" t="s">
        <v>207</v>
      </c>
      <c r="Q76" s="9"/>
      <c r="R76" s="3"/>
      <c r="S76" s="3"/>
    </row>
    <row r="77" spans="2:19" ht="12.75">
      <c r="B77" s="6">
        <f aca="true" t="shared" si="1" ref="B77:B97">B76+10</f>
        <v>681</v>
      </c>
      <c r="C77" s="22" t="s">
        <v>158</v>
      </c>
      <c r="D77" s="22" t="s">
        <v>159</v>
      </c>
      <c r="E77" s="3" t="s">
        <v>70</v>
      </c>
      <c r="F77" s="3" t="s">
        <v>7</v>
      </c>
      <c r="G77" s="22" t="s">
        <v>166</v>
      </c>
      <c r="H77" s="23">
        <v>0</v>
      </c>
      <c r="I77" s="23" t="b">
        <v>0</v>
      </c>
      <c r="J77" s="34"/>
      <c r="K77" s="34"/>
      <c r="L77" s="34"/>
      <c r="M77" s="3"/>
      <c r="N77" s="3"/>
      <c r="O77" s="3"/>
      <c r="P77" s="3" t="s">
        <v>207</v>
      </c>
      <c r="Q77" s="9"/>
      <c r="R77" s="3"/>
      <c r="S77" s="3"/>
    </row>
    <row r="78" spans="2:19" ht="12.75">
      <c r="B78" s="6">
        <f t="shared" si="1"/>
        <v>691</v>
      </c>
      <c r="C78" s="22" t="s">
        <v>160</v>
      </c>
      <c r="D78" s="22" t="s">
        <v>161</v>
      </c>
      <c r="E78" s="3" t="s">
        <v>70</v>
      </c>
      <c r="F78" s="3" t="s">
        <v>7</v>
      </c>
      <c r="G78" s="22" t="s">
        <v>178</v>
      </c>
      <c r="H78" s="23">
        <v>2</v>
      </c>
      <c r="I78" s="23" t="b">
        <v>0</v>
      </c>
      <c r="J78" s="34"/>
      <c r="K78" s="34"/>
      <c r="L78" s="34"/>
      <c r="M78" s="3"/>
      <c r="N78" s="3"/>
      <c r="O78" s="3"/>
      <c r="P78" s="3" t="s">
        <v>207</v>
      </c>
      <c r="Q78" s="9"/>
      <c r="R78" s="3"/>
      <c r="S78" s="3"/>
    </row>
    <row r="79" spans="2:19" ht="12.75">
      <c r="B79" s="6">
        <f t="shared" si="1"/>
        <v>701</v>
      </c>
      <c r="C79" s="22" t="s">
        <v>162</v>
      </c>
      <c r="D79" s="22" t="s">
        <v>163</v>
      </c>
      <c r="E79" s="3" t="s">
        <v>70</v>
      </c>
      <c r="F79" s="3" t="s">
        <v>7</v>
      </c>
      <c r="G79" s="22" t="s">
        <v>179</v>
      </c>
      <c r="H79" s="23">
        <v>0</v>
      </c>
      <c r="I79" s="23" t="b">
        <v>0</v>
      </c>
      <c r="J79" s="34"/>
      <c r="K79" s="34"/>
      <c r="L79" s="34"/>
      <c r="M79" s="3"/>
      <c r="N79" s="3"/>
      <c r="O79" s="3"/>
      <c r="P79" s="3" t="s">
        <v>207</v>
      </c>
      <c r="Q79" s="9"/>
      <c r="R79" s="3"/>
      <c r="S79" s="3"/>
    </row>
    <row r="80" spans="2:19" ht="12.75">
      <c r="B80" s="6">
        <f t="shared" si="1"/>
        <v>711</v>
      </c>
      <c r="C80" s="22" t="s">
        <v>164</v>
      </c>
      <c r="D80" s="22" t="s">
        <v>165</v>
      </c>
      <c r="E80" s="3" t="s">
        <v>70</v>
      </c>
      <c r="F80" s="3" t="s">
        <v>7</v>
      </c>
      <c r="G80" s="22" t="s">
        <v>180</v>
      </c>
      <c r="H80" s="23">
        <v>0</v>
      </c>
      <c r="I80" s="23" t="b">
        <v>0</v>
      </c>
      <c r="J80" s="34"/>
      <c r="K80" s="34"/>
      <c r="L80" s="34"/>
      <c r="M80" s="3"/>
      <c r="N80" s="3"/>
      <c r="O80" s="3"/>
      <c r="P80" s="3" t="s">
        <v>207</v>
      </c>
      <c r="Q80" s="9"/>
      <c r="R80" s="3"/>
      <c r="S80" s="3"/>
    </row>
    <row r="81" spans="2:19" ht="12.75">
      <c r="B81" s="6">
        <f t="shared" si="1"/>
        <v>721</v>
      </c>
      <c r="C81" s="22" t="s">
        <v>209</v>
      </c>
      <c r="D81" s="22" t="s">
        <v>209</v>
      </c>
      <c r="E81" s="3" t="s">
        <v>210</v>
      </c>
      <c r="F81" s="3" t="s">
        <v>7</v>
      </c>
      <c r="G81" s="22" t="s">
        <v>209</v>
      </c>
      <c r="H81" s="23">
        <v>0</v>
      </c>
      <c r="I81" s="23" t="b">
        <v>0</v>
      </c>
      <c r="J81" s="3"/>
      <c r="K81" s="3"/>
      <c r="L81" s="3"/>
      <c r="M81" s="3"/>
      <c r="N81" s="3"/>
      <c r="O81" s="3"/>
      <c r="P81" s="3" t="s">
        <v>207</v>
      </c>
      <c r="Q81" s="9"/>
      <c r="R81" s="3"/>
      <c r="S81" s="3"/>
    </row>
    <row r="82" spans="2:19" ht="12.75">
      <c r="B82" s="6">
        <f t="shared" si="1"/>
        <v>731</v>
      </c>
      <c r="C82" s="22" t="s">
        <v>211</v>
      </c>
      <c r="D82" s="22" t="s">
        <v>212</v>
      </c>
      <c r="E82" s="3" t="s">
        <v>70</v>
      </c>
      <c r="F82" s="3" t="s">
        <v>7</v>
      </c>
      <c r="G82" s="22" t="s">
        <v>43</v>
      </c>
      <c r="H82" s="23">
        <v>1</v>
      </c>
      <c r="I82" s="23" t="b">
        <v>0</v>
      </c>
      <c r="J82" s="3"/>
      <c r="K82" s="3"/>
      <c r="L82" s="3"/>
      <c r="M82" s="3"/>
      <c r="N82" s="3"/>
      <c r="O82" s="3"/>
      <c r="P82" s="3" t="s">
        <v>207</v>
      </c>
      <c r="Q82" s="9"/>
      <c r="R82" s="3"/>
      <c r="S82" s="3"/>
    </row>
    <row r="83" spans="2:19" ht="12.75">
      <c r="B83" s="6">
        <f t="shared" si="1"/>
        <v>741</v>
      </c>
      <c r="C83" s="22" t="s">
        <v>213</v>
      </c>
      <c r="D83" s="22" t="s">
        <v>214</v>
      </c>
      <c r="E83" s="3" t="s">
        <v>70</v>
      </c>
      <c r="F83" s="3" t="s">
        <v>7</v>
      </c>
      <c r="G83" s="22" t="s">
        <v>43</v>
      </c>
      <c r="H83" s="23">
        <v>1</v>
      </c>
      <c r="I83" s="23" t="b">
        <v>0</v>
      </c>
      <c r="J83" s="3"/>
      <c r="K83" s="3"/>
      <c r="L83" s="3"/>
      <c r="M83" s="3"/>
      <c r="N83" s="3"/>
      <c r="O83" s="3"/>
      <c r="P83" s="3" t="s">
        <v>207</v>
      </c>
      <c r="Q83" s="9"/>
      <c r="R83" s="3"/>
      <c r="S83" s="3"/>
    </row>
    <row r="84" spans="2:19" ht="12.75">
      <c r="B84" s="6">
        <f t="shared" si="1"/>
        <v>751</v>
      </c>
      <c r="C84" s="3" t="s">
        <v>228</v>
      </c>
      <c r="D84" s="3" t="s">
        <v>229</v>
      </c>
      <c r="E84" s="3" t="s">
        <v>70</v>
      </c>
      <c r="F84" s="3" t="s">
        <v>51</v>
      </c>
      <c r="G84" s="30" t="s">
        <v>230</v>
      </c>
      <c r="H84" s="31">
        <v>1</v>
      </c>
      <c r="I84" s="31" t="b">
        <v>0</v>
      </c>
      <c r="J84" s="3"/>
      <c r="K84" s="3"/>
      <c r="L84" s="3"/>
      <c r="M84" s="3"/>
      <c r="N84" s="3"/>
      <c r="O84" s="3"/>
      <c r="P84" s="9"/>
      <c r="Q84" s="9"/>
      <c r="R84" s="3"/>
      <c r="S84" s="3"/>
    </row>
    <row r="85" spans="2:19" ht="12.75">
      <c r="B85" s="6">
        <f t="shared" si="1"/>
        <v>761</v>
      </c>
      <c r="C85" s="3" t="s">
        <v>231</v>
      </c>
      <c r="D85" s="3" t="s">
        <v>231</v>
      </c>
      <c r="E85" s="3" t="s">
        <v>70</v>
      </c>
      <c r="F85" s="3" t="s">
        <v>51</v>
      </c>
      <c r="G85" s="30" t="s">
        <v>232</v>
      </c>
      <c r="H85" s="31">
        <v>1</v>
      </c>
      <c r="I85" s="31" t="b">
        <v>0</v>
      </c>
      <c r="J85" s="29" t="s">
        <v>233</v>
      </c>
      <c r="K85" s="29"/>
      <c r="L85" s="29"/>
      <c r="M85" s="3"/>
      <c r="N85" s="3"/>
      <c r="O85" s="3"/>
      <c r="P85" s="9"/>
      <c r="Q85" s="9"/>
      <c r="R85" s="3"/>
      <c r="S85" s="3"/>
    </row>
    <row r="86" spans="2:19" ht="12.75">
      <c r="B86" s="6">
        <f t="shared" si="1"/>
        <v>771</v>
      </c>
      <c r="C86" s="3" t="s">
        <v>234</v>
      </c>
      <c r="D86" s="3" t="s">
        <v>235</v>
      </c>
      <c r="E86" s="3" t="s">
        <v>70</v>
      </c>
      <c r="F86" s="3" t="s">
        <v>51</v>
      </c>
      <c r="G86" s="30" t="s">
        <v>240</v>
      </c>
      <c r="H86" s="31">
        <v>1</v>
      </c>
      <c r="I86" s="31" t="b">
        <v>0</v>
      </c>
      <c r="J86" s="3" t="s">
        <v>236</v>
      </c>
      <c r="K86" s="3"/>
      <c r="L86" s="3"/>
      <c r="M86" s="3"/>
      <c r="N86" s="3"/>
      <c r="O86" s="3"/>
      <c r="P86" s="9"/>
      <c r="Q86" s="9"/>
      <c r="R86" s="3"/>
      <c r="S86" s="3"/>
    </row>
    <row r="87" spans="2:19" ht="12.75">
      <c r="B87" s="6">
        <f t="shared" si="1"/>
        <v>781</v>
      </c>
      <c r="C87" s="3" t="s">
        <v>238</v>
      </c>
      <c r="D87" s="3" t="s">
        <v>246</v>
      </c>
      <c r="E87" s="3" t="s">
        <v>70</v>
      </c>
      <c r="F87" s="3" t="s">
        <v>51</v>
      </c>
      <c r="G87" s="30" t="s">
        <v>240</v>
      </c>
      <c r="H87" s="31">
        <v>1</v>
      </c>
      <c r="I87" s="31" t="b">
        <v>0</v>
      </c>
      <c r="J87" s="3" t="s">
        <v>237</v>
      </c>
      <c r="K87" s="3"/>
      <c r="L87" s="3"/>
      <c r="M87" s="3"/>
      <c r="N87" s="3"/>
      <c r="O87" s="3"/>
      <c r="P87" s="9"/>
      <c r="Q87" s="9"/>
      <c r="R87" s="3"/>
      <c r="S87" s="3"/>
    </row>
    <row r="88" spans="2:19" ht="12.75">
      <c r="B88" s="6">
        <f t="shared" si="1"/>
        <v>791</v>
      </c>
      <c r="C88" s="3" t="s">
        <v>239</v>
      </c>
      <c r="D88" s="3" t="s">
        <v>247</v>
      </c>
      <c r="E88" s="3" t="s">
        <v>70</v>
      </c>
      <c r="F88" s="3" t="s">
        <v>51</v>
      </c>
      <c r="G88" s="6" t="s">
        <v>240</v>
      </c>
      <c r="H88" s="31">
        <v>1</v>
      </c>
      <c r="I88" s="31" t="b">
        <v>0</v>
      </c>
      <c r="J88" s="3" t="s">
        <v>241</v>
      </c>
      <c r="K88" s="3"/>
      <c r="L88" s="3"/>
      <c r="M88" s="3"/>
      <c r="N88" s="3"/>
      <c r="O88" s="3"/>
      <c r="P88" s="9"/>
      <c r="Q88" s="9"/>
      <c r="R88" s="3"/>
      <c r="S88" s="3"/>
    </row>
    <row r="89" spans="2:19" ht="12.75">
      <c r="B89" s="6">
        <f t="shared" si="1"/>
        <v>801</v>
      </c>
      <c r="C89" s="3" t="s">
        <v>242</v>
      </c>
      <c r="D89" s="3" t="s">
        <v>248</v>
      </c>
      <c r="E89" s="3" t="s">
        <v>70</v>
      </c>
      <c r="F89" s="3" t="s">
        <v>51</v>
      </c>
      <c r="G89" s="30" t="s">
        <v>243</v>
      </c>
      <c r="H89" s="31">
        <v>1</v>
      </c>
      <c r="I89" s="31" t="b">
        <v>0</v>
      </c>
      <c r="J89" s="3" t="s">
        <v>244</v>
      </c>
      <c r="K89" s="3"/>
      <c r="L89" s="3"/>
      <c r="M89" s="3"/>
      <c r="N89" s="3"/>
      <c r="O89" s="3"/>
      <c r="P89" s="9"/>
      <c r="Q89" s="9"/>
      <c r="R89" s="3"/>
      <c r="S89" s="3"/>
    </row>
    <row r="90" spans="2:19" ht="12.75">
      <c r="B90" s="6">
        <f t="shared" si="1"/>
        <v>811</v>
      </c>
      <c r="C90" s="3" t="s">
        <v>245</v>
      </c>
      <c r="D90" s="3" t="s">
        <v>249</v>
      </c>
      <c r="E90" s="3" t="s">
        <v>70</v>
      </c>
      <c r="F90" s="3" t="s">
        <v>51</v>
      </c>
      <c r="G90" s="30" t="s">
        <v>243</v>
      </c>
      <c r="H90" s="31">
        <v>1</v>
      </c>
      <c r="I90" s="31" t="b">
        <v>0</v>
      </c>
      <c r="J90" s="3" t="s">
        <v>250</v>
      </c>
      <c r="K90" s="3"/>
      <c r="L90" s="3"/>
      <c r="M90" s="3"/>
      <c r="N90" s="3"/>
      <c r="O90" s="3"/>
      <c r="P90" s="9"/>
      <c r="Q90" s="9"/>
      <c r="R90" s="3"/>
      <c r="S90" s="3"/>
    </row>
    <row r="91" spans="2:19" ht="12.75">
      <c r="B91" s="6">
        <f t="shared" si="1"/>
        <v>821</v>
      </c>
      <c r="C91" s="3" t="s">
        <v>251</v>
      </c>
      <c r="D91" s="3" t="s">
        <v>252</v>
      </c>
      <c r="E91" s="3" t="s">
        <v>70</v>
      </c>
      <c r="F91" s="3" t="s">
        <v>51</v>
      </c>
      <c r="G91" s="30" t="s">
        <v>10</v>
      </c>
      <c r="H91" s="31">
        <v>1</v>
      </c>
      <c r="I91" s="31" t="b">
        <v>0</v>
      </c>
      <c r="J91" s="3" t="s">
        <v>253</v>
      </c>
      <c r="K91" s="3"/>
      <c r="L91" s="3"/>
      <c r="M91" s="3"/>
      <c r="N91" s="3"/>
      <c r="O91" s="3"/>
      <c r="P91" s="9"/>
      <c r="Q91" s="9"/>
      <c r="R91" s="3"/>
      <c r="S91" s="3"/>
    </row>
    <row r="92" spans="2:19" ht="12.75">
      <c r="B92" s="6">
        <f t="shared" si="1"/>
        <v>831</v>
      </c>
      <c r="C92" s="3" t="s">
        <v>254</v>
      </c>
      <c r="D92" s="3"/>
      <c r="E92" s="3" t="s">
        <v>70</v>
      </c>
      <c r="F92" s="3" t="s">
        <v>51</v>
      </c>
      <c r="G92" s="30" t="s">
        <v>10</v>
      </c>
      <c r="H92" s="31">
        <v>1</v>
      </c>
      <c r="I92" s="31" t="b">
        <v>0</v>
      </c>
      <c r="J92" s="3" t="s">
        <v>255</v>
      </c>
      <c r="K92" s="3"/>
      <c r="L92" s="3"/>
      <c r="M92" s="3"/>
      <c r="N92" s="3"/>
      <c r="O92" s="3"/>
      <c r="P92" s="9"/>
      <c r="Q92" s="9"/>
      <c r="R92" s="3"/>
      <c r="S92" s="3"/>
    </row>
    <row r="93" spans="2:19" ht="12.75">
      <c r="B93" s="6">
        <f t="shared" si="1"/>
        <v>841</v>
      </c>
      <c r="C93" s="3" t="s">
        <v>291</v>
      </c>
      <c r="D93" s="3" t="s">
        <v>292</v>
      </c>
      <c r="E93" s="3" t="s">
        <v>210</v>
      </c>
      <c r="F93" s="3" t="s">
        <v>7</v>
      </c>
      <c r="G93" s="30" t="s">
        <v>31</v>
      </c>
      <c r="H93" s="31">
        <v>2</v>
      </c>
      <c r="I93" s="31" t="b">
        <v>0</v>
      </c>
      <c r="J93" s="3"/>
      <c r="K93" s="3"/>
      <c r="L93" s="3"/>
      <c r="M93" s="3"/>
      <c r="N93" s="3"/>
      <c r="O93" s="3"/>
      <c r="P93" s="9"/>
      <c r="Q93" s="9"/>
      <c r="R93" s="3"/>
      <c r="S93" s="3"/>
    </row>
    <row r="94" spans="2:19" ht="12.75">
      <c r="B94" s="6">
        <f t="shared" si="1"/>
        <v>851</v>
      </c>
      <c r="C94" s="3" t="s">
        <v>293</v>
      </c>
      <c r="D94" s="3" t="s">
        <v>294</v>
      </c>
      <c r="E94" s="3" t="s">
        <v>70</v>
      </c>
      <c r="F94" s="3" t="s">
        <v>51</v>
      </c>
      <c r="G94" s="30" t="s">
        <v>180</v>
      </c>
      <c r="H94" s="31">
        <v>0</v>
      </c>
      <c r="I94" s="31" t="b">
        <v>0</v>
      </c>
      <c r="J94" s="3"/>
      <c r="K94" s="3"/>
      <c r="L94" s="3"/>
      <c r="M94" s="3"/>
      <c r="N94" s="3"/>
      <c r="O94" s="3"/>
      <c r="P94" s="9"/>
      <c r="Q94" s="9"/>
      <c r="R94" s="3"/>
      <c r="S94" s="3"/>
    </row>
    <row r="95" spans="2:19" ht="12.75">
      <c r="B95" s="6">
        <f>B94+10</f>
        <v>861</v>
      </c>
      <c r="C95" s="3" t="s">
        <v>295</v>
      </c>
      <c r="D95" s="3" t="s">
        <v>296</v>
      </c>
      <c r="E95" s="3" t="s">
        <v>70</v>
      </c>
      <c r="F95" s="3" t="s">
        <v>7</v>
      </c>
      <c r="G95" s="30" t="s">
        <v>53</v>
      </c>
      <c r="H95" s="31">
        <v>2</v>
      </c>
      <c r="I95" s="31" t="b">
        <v>0</v>
      </c>
      <c r="J95" s="3"/>
      <c r="K95" s="3"/>
      <c r="L95" s="3"/>
      <c r="M95" s="3"/>
      <c r="N95" s="3"/>
      <c r="O95" s="3"/>
      <c r="P95" s="9"/>
      <c r="Q95" s="9"/>
      <c r="R95" s="3"/>
      <c r="S95" s="3"/>
    </row>
    <row r="96" spans="2:19" ht="12.75">
      <c r="B96" s="6">
        <f t="shared" si="1"/>
        <v>871</v>
      </c>
      <c r="C96" s="3" t="s">
        <v>297</v>
      </c>
      <c r="D96" s="3" t="s">
        <v>298</v>
      </c>
      <c r="E96" s="3" t="s">
        <v>70</v>
      </c>
      <c r="F96" s="3" t="s">
        <v>7</v>
      </c>
      <c r="G96" s="30" t="s">
        <v>53</v>
      </c>
      <c r="H96" s="31">
        <v>2</v>
      </c>
      <c r="I96" s="31" t="b">
        <v>0</v>
      </c>
      <c r="J96" s="3"/>
      <c r="K96" s="3"/>
      <c r="L96" s="3"/>
      <c r="M96" s="3"/>
      <c r="N96" s="3"/>
      <c r="O96" s="3"/>
      <c r="P96" s="9"/>
      <c r="Q96" s="9"/>
      <c r="R96" s="3"/>
      <c r="S96" s="3"/>
    </row>
    <row r="97" spans="2:19" ht="12.75">
      <c r="B97" s="6">
        <f t="shared" si="1"/>
        <v>881</v>
      </c>
      <c r="C97" s="3" t="s">
        <v>299</v>
      </c>
      <c r="D97" s="3" t="s">
        <v>300</v>
      </c>
      <c r="E97" s="3" t="s">
        <v>70</v>
      </c>
      <c r="F97" s="3" t="s">
        <v>7</v>
      </c>
      <c r="G97" s="30" t="s">
        <v>53</v>
      </c>
      <c r="H97" s="31">
        <v>2</v>
      </c>
      <c r="I97" s="31" t="b">
        <v>0</v>
      </c>
      <c r="J97" s="3"/>
      <c r="K97" s="3"/>
      <c r="L97" s="3"/>
      <c r="M97" s="3"/>
      <c r="N97" s="3"/>
      <c r="O97" s="3"/>
      <c r="P97" s="9"/>
      <c r="Q97" s="9"/>
      <c r="R97" s="3"/>
      <c r="S97" s="3"/>
    </row>
    <row r="98" spans="2:19" ht="12.75">
      <c r="B98" s="6"/>
      <c r="C98" s="3"/>
      <c r="D98" s="3"/>
      <c r="E98" s="3"/>
      <c r="F98" s="3"/>
      <c r="G98" s="6"/>
      <c r="H98" s="6"/>
      <c r="I98" s="6"/>
      <c r="J98" s="3"/>
      <c r="K98" s="3"/>
      <c r="L98" s="3"/>
      <c r="M98" s="3"/>
      <c r="N98" s="3"/>
      <c r="O98" s="3"/>
      <c r="P98" s="9"/>
      <c r="Q98" s="9"/>
      <c r="R98" s="3"/>
      <c r="S98" s="3"/>
    </row>
    <row r="99" spans="2:19" ht="12.75">
      <c r="B99" s="6"/>
      <c r="C99" s="3"/>
      <c r="D99" s="3"/>
      <c r="E99" s="3"/>
      <c r="F99" s="3"/>
      <c r="G99" s="6"/>
      <c r="H99" s="6"/>
      <c r="I99" s="6"/>
      <c r="J99" s="3"/>
      <c r="K99" s="3"/>
      <c r="L99" s="3"/>
      <c r="M99" s="3"/>
      <c r="N99" s="3"/>
      <c r="O99" s="3"/>
      <c r="P99" s="9"/>
      <c r="Q99" s="9"/>
      <c r="R99" s="3"/>
      <c r="S99" s="3"/>
    </row>
    <row r="100" spans="2:19" ht="12.75">
      <c r="B100" s="6"/>
      <c r="C100" s="3"/>
      <c r="D100" s="3"/>
      <c r="E100" s="3"/>
      <c r="F100" s="3"/>
      <c r="G100" s="6"/>
      <c r="H100" s="6"/>
      <c r="I100" s="6"/>
      <c r="J100" s="3"/>
      <c r="K100" s="3"/>
      <c r="L100" s="3"/>
      <c r="M100" s="3"/>
      <c r="N100" s="3"/>
      <c r="O100" s="3"/>
      <c r="P100" s="9"/>
      <c r="Q100" s="9"/>
      <c r="R100" s="3"/>
      <c r="S100" s="3"/>
    </row>
    <row r="101" spans="2:19" ht="12.75">
      <c r="B101" s="6"/>
      <c r="C101" s="3"/>
      <c r="D101" s="3"/>
      <c r="E101" s="3"/>
      <c r="F101" s="3"/>
      <c r="G101" s="6"/>
      <c r="H101" s="6"/>
      <c r="I101" s="6"/>
      <c r="J101" s="3"/>
      <c r="K101" s="3"/>
      <c r="L101" s="3"/>
      <c r="M101" s="3"/>
      <c r="N101" s="3"/>
      <c r="O101" s="3"/>
      <c r="P101" s="9"/>
      <c r="Q101" s="9"/>
      <c r="R101" s="3"/>
      <c r="S101" s="3"/>
    </row>
    <row r="102" spans="2:19" ht="12.75">
      <c r="B102" s="6"/>
      <c r="C102" s="3"/>
      <c r="D102" s="3"/>
      <c r="E102" s="3"/>
      <c r="F102" s="3"/>
      <c r="G102" s="6"/>
      <c r="H102" s="6"/>
      <c r="I102" s="6"/>
      <c r="J102" s="3"/>
      <c r="K102" s="3"/>
      <c r="L102" s="3"/>
      <c r="M102" s="3"/>
      <c r="N102" s="3"/>
      <c r="O102" s="3"/>
      <c r="P102" s="9"/>
      <c r="Q102" s="9"/>
      <c r="R102" s="3"/>
      <c r="S102" s="3"/>
    </row>
    <row r="103" spans="2:19" ht="12.75">
      <c r="B103" s="6"/>
      <c r="C103" s="3"/>
      <c r="D103" s="3"/>
      <c r="E103" s="3"/>
      <c r="F103" s="3"/>
      <c r="G103" s="6"/>
      <c r="H103" s="6"/>
      <c r="I103" s="6"/>
      <c r="J103" s="3"/>
      <c r="K103" s="3"/>
      <c r="L103" s="3"/>
      <c r="M103" s="3"/>
      <c r="N103" s="3"/>
      <c r="O103" s="3"/>
      <c r="P103" s="9"/>
      <c r="Q103" s="9"/>
      <c r="R103" s="3"/>
      <c r="S103" s="3"/>
    </row>
    <row r="104" spans="2:19" ht="12.75">
      <c r="B104" s="6"/>
      <c r="C104" s="3"/>
      <c r="D104" s="3"/>
      <c r="E104" s="3"/>
      <c r="F104" s="3"/>
      <c r="G104" s="6"/>
      <c r="H104" s="6"/>
      <c r="I104" s="6"/>
      <c r="J104" s="3"/>
      <c r="K104" s="3"/>
      <c r="L104" s="3"/>
      <c r="M104" s="3"/>
      <c r="N104" s="3"/>
      <c r="O104" s="3"/>
      <c r="P104" s="9"/>
      <c r="Q104" s="9"/>
      <c r="R104" s="3"/>
      <c r="S104" s="3"/>
    </row>
    <row r="105" spans="2:19" ht="12.75">
      <c r="B105" s="6"/>
      <c r="C105" s="3"/>
      <c r="D105" s="3"/>
      <c r="E105" s="3"/>
      <c r="F105" s="3"/>
      <c r="G105" s="6"/>
      <c r="H105" s="6"/>
      <c r="I105" s="6"/>
      <c r="J105" s="3"/>
      <c r="K105" s="3"/>
      <c r="L105" s="3"/>
      <c r="M105" s="3"/>
      <c r="N105" s="3"/>
      <c r="O105" s="3"/>
      <c r="P105" s="9"/>
      <c r="Q105" s="9"/>
      <c r="R105" s="3"/>
      <c r="S105" s="3"/>
    </row>
    <row r="106" spans="2:19" ht="12.75">
      <c r="B106" s="6"/>
      <c r="C106" s="3"/>
      <c r="D106" s="3"/>
      <c r="E106" s="3"/>
      <c r="F106" s="3"/>
      <c r="G106" s="6"/>
      <c r="H106" s="6"/>
      <c r="I106" s="6"/>
      <c r="J106" s="3"/>
      <c r="K106" s="3"/>
      <c r="L106" s="3"/>
      <c r="M106" s="3"/>
      <c r="N106" s="3"/>
      <c r="O106" s="3"/>
      <c r="P106" s="9"/>
      <c r="Q106" s="9"/>
      <c r="R106" s="3"/>
      <c r="S106" s="3"/>
    </row>
    <row r="107" spans="2:19" ht="12.75">
      <c r="B107" s="6"/>
      <c r="C107" s="3"/>
      <c r="D107" s="3"/>
      <c r="E107" s="3"/>
      <c r="F107" s="3"/>
      <c r="G107" s="6"/>
      <c r="H107" s="6"/>
      <c r="I107" s="6"/>
      <c r="J107" s="3"/>
      <c r="K107" s="3"/>
      <c r="L107" s="3"/>
      <c r="M107" s="3"/>
      <c r="N107" s="3"/>
      <c r="O107" s="3"/>
      <c r="P107" s="9"/>
      <c r="Q107" s="9"/>
      <c r="R107" s="3"/>
      <c r="S107" s="3"/>
    </row>
    <row r="108" spans="2:19" ht="12.75">
      <c r="B108" s="6"/>
      <c r="C108" s="3"/>
      <c r="D108" s="3"/>
      <c r="E108" s="3"/>
      <c r="F108" s="3"/>
      <c r="G108" s="6"/>
      <c r="H108" s="6"/>
      <c r="I108" s="6"/>
      <c r="J108" s="3"/>
      <c r="K108" s="3"/>
      <c r="L108" s="3"/>
      <c r="M108" s="3"/>
      <c r="N108" s="3"/>
      <c r="O108" s="3"/>
      <c r="P108" s="9"/>
      <c r="Q108" s="9"/>
      <c r="R108" s="3"/>
      <c r="S108" s="3"/>
    </row>
    <row r="109" spans="2:19" ht="12.75">
      <c r="B109" s="6"/>
      <c r="C109" s="3"/>
      <c r="D109" s="3"/>
      <c r="E109" s="3"/>
      <c r="F109" s="3"/>
      <c r="G109" s="6"/>
      <c r="H109" s="6"/>
      <c r="I109" s="6"/>
      <c r="J109" s="3"/>
      <c r="K109" s="3"/>
      <c r="L109" s="3"/>
      <c r="M109" s="3"/>
      <c r="N109" s="3"/>
      <c r="O109" s="3"/>
      <c r="P109" s="9"/>
      <c r="Q109" s="9"/>
      <c r="R109" s="3"/>
      <c r="S109" s="3"/>
    </row>
    <row r="110" spans="2:19" ht="12.75">
      <c r="B110" s="6"/>
      <c r="C110" s="3"/>
      <c r="D110" s="3"/>
      <c r="E110" s="3"/>
      <c r="F110" s="3"/>
      <c r="G110" s="6"/>
      <c r="H110" s="6"/>
      <c r="I110" s="6"/>
      <c r="J110" s="3"/>
      <c r="K110" s="3"/>
      <c r="L110" s="3"/>
      <c r="M110" s="3"/>
      <c r="N110" s="3"/>
      <c r="O110" s="3"/>
      <c r="P110" s="9"/>
      <c r="Q110" s="9"/>
      <c r="R110" s="3"/>
      <c r="S110" s="3"/>
    </row>
    <row r="111" spans="2:19" ht="12.75">
      <c r="B111" s="6"/>
      <c r="C111" s="3"/>
      <c r="D111" s="3"/>
      <c r="E111" s="3"/>
      <c r="F111" s="3"/>
      <c r="G111" s="6"/>
      <c r="H111" s="6"/>
      <c r="I111" s="6"/>
      <c r="J111" s="3"/>
      <c r="K111" s="3"/>
      <c r="L111" s="3"/>
      <c r="M111" s="3"/>
      <c r="N111" s="3"/>
      <c r="O111" s="3"/>
      <c r="P111" s="9"/>
      <c r="Q111" s="9"/>
      <c r="R111" s="3"/>
      <c r="S111" s="3"/>
    </row>
    <row r="112" spans="2:19" ht="12.75">
      <c r="B112" s="6"/>
      <c r="C112" s="3"/>
      <c r="D112" s="3"/>
      <c r="E112" s="3"/>
      <c r="F112" s="3"/>
      <c r="G112" s="6"/>
      <c r="H112" s="6"/>
      <c r="I112" s="6"/>
      <c r="J112" s="3"/>
      <c r="K112" s="3"/>
      <c r="L112" s="3"/>
      <c r="M112" s="3"/>
      <c r="N112" s="3"/>
      <c r="O112" s="3"/>
      <c r="P112" s="9"/>
      <c r="Q112" s="9"/>
      <c r="R112" s="3"/>
      <c r="S112" s="3"/>
    </row>
    <row r="113" spans="2:19" ht="12.75">
      <c r="B113" s="6"/>
      <c r="C113" s="3"/>
      <c r="D113" s="3"/>
      <c r="E113" s="3"/>
      <c r="F113" s="3"/>
      <c r="G113" s="6"/>
      <c r="H113" s="6"/>
      <c r="I113" s="6"/>
      <c r="J113" s="3"/>
      <c r="K113" s="3"/>
      <c r="L113" s="3"/>
      <c r="M113" s="3"/>
      <c r="N113" s="3"/>
      <c r="O113" s="3"/>
      <c r="P113" s="9"/>
      <c r="Q113" s="9"/>
      <c r="R113" s="3"/>
      <c r="S113" s="3"/>
    </row>
    <row r="114" spans="2:19" ht="12.75">
      <c r="B114" s="6"/>
      <c r="C114" s="3"/>
      <c r="D114" s="3"/>
      <c r="E114" s="3"/>
      <c r="F114" s="3"/>
      <c r="G114" s="6"/>
      <c r="H114" s="6"/>
      <c r="I114" s="6"/>
      <c r="J114" s="3"/>
      <c r="K114" s="3"/>
      <c r="L114" s="3"/>
      <c r="M114" s="3"/>
      <c r="N114" s="3"/>
      <c r="O114" s="3"/>
      <c r="P114" s="9"/>
      <c r="Q114" s="9"/>
      <c r="R114" s="3"/>
      <c r="S114" s="3"/>
    </row>
    <row r="115" spans="2:19" ht="12.75">
      <c r="B115" s="6"/>
      <c r="C115" s="3"/>
      <c r="D115" s="3"/>
      <c r="E115" s="3"/>
      <c r="F115" s="3"/>
      <c r="G115" s="6"/>
      <c r="H115" s="6"/>
      <c r="I115" s="6"/>
      <c r="J115" s="3"/>
      <c r="K115" s="3"/>
      <c r="L115" s="3"/>
      <c r="M115" s="3"/>
      <c r="N115" s="3"/>
      <c r="O115" s="3"/>
      <c r="P115" s="9"/>
      <c r="Q115" s="9"/>
      <c r="R115" s="3"/>
      <c r="S115" s="3"/>
    </row>
    <row r="116" spans="2:19" ht="12.75">
      <c r="B116" s="6"/>
      <c r="C116" s="3"/>
      <c r="D116" s="3"/>
      <c r="E116" s="3"/>
      <c r="F116" s="3"/>
      <c r="G116" s="6"/>
      <c r="H116" s="6"/>
      <c r="I116" s="6"/>
      <c r="J116" s="3"/>
      <c r="K116" s="3"/>
      <c r="L116" s="3"/>
      <c r="M116" s="3"/>
      <c r="N116" s="3"/>
      <c r="O116" s="3"/>
      <c r="P116" s="9"/>
      <c r="Q116" s="9"/>
      <c r="R116" s="3"/>
      <c r="S116" s="3"/>
    </row>
    <row r="117" spans="2:19" ht="12.75">
      <c r="B117" s="6"/>
      <c r="C117" s="3"/>
      <c r="D117" s="3"/>
      <c r="E117" s="3"/>
      <c r="F117" s="3"/>
      <c r="G117" s="6"/>
      <c r="H117" s="6"/>
      <c r="I117" s="6"/>
      <c r="J117" s="3"/>
      <c r="K117" s="3"/>
      <c r="L117" s="3"/>
      <c r="M117" s="3"/>
      <c r="N117" s="3"/>
      <c r="O117" s="3"/>
      <c r="P117" s="9"/>
      <c r="Q117" s="9"/>
      <c r="R117" s="3"/>
      <c r="S117" s="3"/>
    </row>
    <row r="118" spans="2:19" ht="12.75">
      <c r="B118" s="6"/>
      <c r="C118" s="3"/>
      <c r="D118" s="3"/>
      <c r="E118" s="3"/>
      <c r="F118" s="3"/>
      <c r="G118" s="6"/>
      <c r="H118" s="6"/>
      <c r="I118" s="6"/>
      <c r="J118" s="3"/>
      <c r="K118" s="3"/>
      <c r="L118" s="3"/>
      <c r="M118" s="3"/>
      <c r="N118" s="3"/>
      <c r="O118" s="3"/>
      <c r="P118" s="9"/>
      <c r="Q118" s="9"/>
      <c r="R118" s="3"/>
      <c r="S118" s="3"/>
    </row>
    <row r="119" spans="2:19" ht="12.75">
      <c r="B119" s="6"/>
      <c r="C119" s="3"/>
      <c r="D119" s="3"/>
      <c r="E119" s="3"/>
      <c r="F119" s="3"/>
      <c r="G119" s="6"/>
      <c r="H119" s="6"/>
      <c r="I119" s="6"/>
      <c r="J119" s="3"/>
      <c r="K119" s="3"/>
      <c r="L119" s="3"/>
      <c r="M119" s="3"/>
      <c r="N119" s="3"/>
      <c r="O119" s="3"/>
      <c r="P119" s="9"/>
      <c r="Q119" s="9"/>
      <c r="R119" s="3"/>
      <c r="S119" s="3"/>
    </row>
    <row r="120" spans="2:19" ht="12.75">
      <c r="B120" s="6"/>
      <c r="C120" s="3"/>
      <c r="D120" s="3"/>
      <c r="E120" s="3"/>
      <c r="F120" s="3"/>
      <c r="G120" s="6"/>
      <c r="H120" s="6"/>
      <c r="I120" s="6"/>
      <c r="J120" s="3"/>
      <c r="K120" s="3"/>
      <c r="L120" s="3"/>
      <c r="M120" s="3"/>
      <c r="N120" s="3"/>
      <c r="O120" s="3"/>
      <c r="P120" s="9"/>
      <c r="Q120" s="9"/>
      <c r="R120" s="3"/>
      <c r="S120" s="3"/>
    </row>
    <row r="121" spans="2:19" ht="12.75">
      <c r="B121" s="6"/>
      <c r="C121" s="3"/>
      <c r="D121" s="3"/>
      <c r="E121" s="3"/>
      <c r="F121" s="3"/>
      <c r="G121" s="6"/>
      <c r="H121" s="6"/>
      <c r="I121" s="6"/>
      <c r="J121" s="3"/>
      <c r="K121" s="3"/>
      <c r="L121" s="3"/>
      <c r="M121" s="3"/>
      <c r="N121" s="3"/>
      <c r="O121" s="3"/>
      <c r="P121" s="9"/>
      <c r="Q121" s="9"/>
      <c r="R121" s="3"/>
      <c r="S121" s="3"/>
    </row>
    <row r="122" spans="2:19" ht="12.75">
      <c r="B122" s="6"/>
      <c r="C122" s="3"/>
      <c r="D122" s="3"/>
      <c r="E122" s="3"/>
      <c r="F122" s="3"/>
      <c r="G122" s="6"/>
      <c r="H122" s="6"/>
      <c r="I122" s="6"/>
      <c r="J122" s="3"/>
      <c r="K122" s="3"/>
      <c r="L122" s="3"/>
      <c r="M122" s="3"/>
      <c r="N122" s="3"/>
      <c r="O122" s="3"/>
      <c r="P122" s="9"/>
      <c r="Q122" s="9"/>
      <c r="R122" s="3"/>
      <c r="S122" s="3"/>
    </row>
    <row r="123" spans="2:19" ht="12.75">
      <c r="B123" s="6"/>
      <c r="C123" s="3"/>
      <c r="D123" s="3"/>
      <c r="E123" s="3"/>
      <c r="F123" s="3"/>
      <c r="G123" s="6"/>
      <c r="H123" s="6"/>
      <c r="I123" s="6"/>
      <c r="J123" s="3"/>
      <c r="K123" s="3"/>
      <c r="L123" s="3"/>
      <c r="M123" s="3"/>
      <c r="N123" s="3"/>
      <c r="O123" s="3"/>
      <c r="P123" s="9"/>
      <c r="Q123" s="9"/>
      <c r="R123" s="3"/>
      <c r="S123" s="3"/>
    </row>
    <row r="124" spans="2:19" ht="12.75">
      <c r="B124" s="6"/>
      <c r="C124" s="3"/>
      <c r="D124" s="3"/>
      <c r="E124" s="3"/>
      <c r="F124" s="3"/>
      <c r="G124" s="6"/>
      <c r="H124" s="6"/>
      <c r="I124" s="6"/>
      <c r="J124" s="3"/>
      <c r="K124" s="3"/>
      <c r="L124" s="3"/>
      <c r="M124" s="3"/>
      <c r="N124" s="3"/>
      <c r="O124" s="3"/>
      <c r="P124" s="9"/>
      <c r="Q124" s="9"/>
      <c r="R124" s="3"/>
      <c r="S124" s="3"/>
    </row>
    <row r="125" spans="2:19" ht="12.75">
      <c r="B125" s="6"/>
      <c r="C125" s="3"/>
      <c r="D125" s="3"/>
      <c r="E125" s="3"/>
      <c r="F125" s="3"/>
      <c r="G125" s="6"/>
      <c r="H125" s="6"/>
      <c r="I125" s="6"/>
      <c r="J125" s="3"/>
      <c r="K125" s="3"/>
      <c r="L125" s="3"/>
      <c r="M125" s="3"/>
      <c r="N125" s="3"/>
      <c r="O125" s="3"/>
      <c r="P125" s="9"/>
      <c r="Q125" s="9"/>
      <c r="R125" s="3"/>
      <c r="S125" s="3"/>
    </row>
    <row r="126" spans="2:19" ht="12.75">
      <c r="B126" s="6"/>
      <c r="C126" s="3"/>
      <c r="D126" s="3"/>
      <c r="E126" s="3"/>
      <c r="F126" s="3"/>
      <c r="G126" s="6"/>
      <c r="H126" s="6"/>
      <c r="I126" s="6"/>
      <c r="J126" s="3"/>
      <c r="K126" s="3"/>
      <c r="L126" s="3"/>
      <c r="M126" s="3"/>
      <c r="N126" s="3"/>
      <c r="O126" s="3"/>
      <c r="P126" s="9"/>
      <c r="Q126" s="9"/>
      <c r="R126" s="3"/>
      <c r="S126" s="3"/>
    </row>
    <row r="127" spans="2:19" ht="12.75">
      <c r="B127" s="6"/>
      <c r="C127" s="3"/>
      <c r="D127" s="3"/>
      <c r="E127" s="3"/>
      <c r="F127" s="3"/>
      <c r="G127" s="6"/>
      <c r="H127" s="6"/>
      <c r="I127" s="6"/>
      <c r="J127" s="3"/>
      <c r="K127" s="3"/>
      <c r="L127" s="3"/>
      <c r="M127" s="3"/>
      <c r="N127" s="3"/>
      <c r="O127" s="3"/>
      <c r="P127" s="9"/>
      <c r="Q127" s="9"/>
      <c r="R127" s="3"/>
      <c r="S127" s="3"/>
    </row>
    <row r="128" spans="2:19" ht="12.75">
      <c r="B128" s="6"/>
      <c r="C128" s="3"/>
      <c r="D128" s="3"/>
      <c r="E128" s="3"/>
      <c r="F128" s="3"/>
      <c r="G128" s="6"/>
      <c r="H128" s="6"/>
      <c r="I128" s="6"/>
      <c r="J128" s="3"/>
      <c r="K128" s="3"/>
      <c r="L128" s="3"/>
      <c r="M128" s="3"/>
      <c r="N128" s="3"/>
      <c r="O128" s="3"/>
      <c r="P128" s="9"/>
      <c r="Q128" s="9"/>
      <c r="R128" s="3"/>
      <c r="S128" s="3"/>
    </row>
    <row r="129" spans="2:19" ht="12.75">
      <c r="B129" s="6"/>
      <c r="C129" s="3"/>
      <c r="D129" s="3"/>
      <c r="E129" s="3"/>
      <c r="F129" s="3"/>
      <c r="G129" s="6"/>
      <c r="H129" s="6"/>
      <c r="I129" s="6"/>
      <c r="J129" s="3"/>
      <c r="K129" s="3"/>
      <c r="L129" s="3"/>
      <c r="M129" s="3"/>
      <c r="N129" s="3"/>
      <c r="O129" s="3"/>
      <c r="P129" s="9"/>
      <c r="Q129" s="9"/>
      <c r="R129" s="3"/>
      <c r="S129" s="3"/>
    </row>
    <row r="130" spans="2:19" ht="12.75">
      <c r="B130" s="6"/>
      <c r="C130" s="3"/>
      <c r="D130" s="3"/>
      <c r="E130" s="3"/>
      <c r="F130" s="3"/>
      <c r="G130" s="6"/>
      <c r="H130" s="6"/>
      <c r="I130" s="6"/>
      <c r="J130" s="3"/>
      <c r="K130" s="3"/>
      <c r="L130" s="3"/>
      <c r="M130" s="3"/>
      <c r="N130" s="3"/>
      <c r="O130" s="3"/>
      <c r="P130" s="9"/>
      <c r="Q130" s="9"/>
      <c r="R130" s="3"/>
      <c r="S130" s="3"/>
    </row>
    <row r="131" spans="2:19" ht="12.75">
      <c r="B131" s="6"/>
      <c r="C131" s="3"/>
      <c r="D131" s="3"/>
      <c r="E131" s="3"/>
      <c r="F131" s="3"/>
      <c r="G131" s="6"/>
      <c r="H131" s="6"/>
      <c r="I131" s="6"/>
      <c r="J131" s="3"/>
      <c r="K131" s="3"/>
      <c r="L131" s="3"/>
      <c r="M131" s="3"/>
      <c r="N131" s="3"/>
      <c r="O131" s="3"/>
      <c r="P131" s="9"/>
      <c r="Q131" s="9"/>
      <c r="R131" s="3"/>
      <c r="S131" s="3"/>
    </row>
    <row r="132" spans="2:19" ht="12.75">
      <c r="B132" s="6"/>
      <c r="C132" s="3"/>
      <c r="D132" s="3"/>
      <c r="E132" s="3"/>
      <c r="F132" s="3"/>
      <c r="G132" s="6"/>
      <c r="H132" s="6"/>
      <c r="I132" s="6"/>
      <c r="J132" s="3"/>
      <c r="K132" s="3"/>
      <c r="L132" s="3"/>
      <c r="M132" s="3"/>
      <c r="N132" s="3"/>
      <c r="O132" s="3"/>
      <c r="P132" s="9"/>
      <c r="Q132" s="9"/>
      <c r="R132" s="3"/>
      <c r="S132" s="3"/>
    </row>
    <row r="133" spans="2:19" ht="12.75">
      <c r="B133" s="6"/>
      <c r="C133" s="3"/>
      <c r="D133" s="3"/>
      <c r="E133" s="3"/>
      <c r="F133" s="3"/>
      <c r="G133" s="6"/>
      <c r="H133" s="6"/>
      <c r="I133" s="6"/>
      <c r="J133" s="3"/>
      <c r="K133" s="3"/>
      <c r="L133" s="3"/>
      <c r="M133" s="3"/>
      <c r="N133" s="3"/>
      <c r="O133" s="3"/>
      <c r="P133" s="9"/>
      <c r="Q133" s="9"/>
      <c r="R133" s="3"/>
      <c r="S133" s="3"/>
    </row>
    <row r="134" spans="2:19" ht="12.75">
      <c r="B134" s="6"/>
      <c r="C134" s="3"/>
      <c r="D134" s="3"/>
      <c r="E134" s="3"/>
      <c r="F134" s="3"/>
      <c r="G134" s="6"/>
      <c r="H134" s="6"/>
      <c r="I134" s="6"/>
      <c r="J134" s="3"/>
      <c r="K134" s="3"/>
      <c r="L134" s="3"/>
      <c r="M134" s="3"/>
      <c r="N134" s="3"/>
      <c r="O134" s="3"/>
      <c r="P134" s="9"/>
      <c r="Q134" s="9"/>
      <c r="R134" s="3"/>
      <c r="S134" s="3"/>
    </row>
    <row r="135" spans="2:19" ht="12.75">
      <c r="B135" s="6"/>
      <c r="C135" s="3"/>
      <c r="D135" s="3"/>
      <c r="E135" s="3"/>
      <c r="F135" s="3"/>
      <c r="G135" s="6"/>
      <c r="H135" s="6"/>
      <c r="I135" s="6"/>
      <c r="J135" s="3"/>
      <c r="K135" s="3"/>
      <c r="L135" s="3"/>
      <c r="M135" s="3"/>
      <c r="N135" s="3"/>
      <c r="O135" s="3"/>
      <c r="P135" s="9"/>
      <c r="Q135" s="9"/>
      <c r="R135" s="3"/>
      <c r="S135" s="3"/>
    </row>
    <row r="136" spans="2:19" ht="12.75">
      <c r="B136" s="6"/>
      <c r="C136" s="3"/>
      <c r="D136" s="3"/>
      <c r="E136" s="3"/>
      <c r="F136" s="3"/>
      <c r="G136" s="6"/>
      <c r="H136" s="6"/>
      <c r="I136" s="6"/>
      <c r="J136" s="3"/>
      <c r="K136" s="3"/>
      <c r="L136" s="3"/>
      <c r="M136" s="3"/>
      <c r="N136" s="3"/>
      <c r="O136" s="3"/>
      <c r="P136" s="9"/>
      <c r="Q136" s="9"/>
      <c r="R136" s="3"/>
      <c r="S136" s="3"/>
    </row>
    <row r="137" spans="2:19" ht="12.75">
      <c r="B137" s="6"/>
      <c r="C137" s="3"/>
      <c r="D137" s="3"/>
      <c r="E137" s="3"/>
      <c r="F137" s="3"/>
      <c r="G137" s="6"/>
      <c r="H137" s="6"/>
      <c r="I137" s="6"/>
      <c r="J137" s="3"/>
      <c r="K137" s="3"/>
      <c r="L137" s="3"/>
      <c r="M137" s="3"/>
      <c r="N137" s="3"/>
      <c r="O137" s="3"/>
      <c r="P137" s="9"/>
      <c r="Q137" s="9"/>
      <c r="R137" s="3"/>
      <c r="S137" s="3"/>
    </row>
    <row r="138" spans="2:19" ht="12.75">
      <c r="B138" s="6"/>
      <c r="C138" s="3"/>
      <c r="D138" s="3"/>
      <c r="E138" s="3"/>
      <c r="F138" s="3"/>
      <c r="G138" s="6"/>
      <c r="H138" s="6"/>
      <c r="I138" s="6"/>
      <c r="J138" s="3"/>
      <c r="K138" s="3"/>
      <c r="L138" s="3"/>
      <c r="M138" s="3"/>
      <c r="N138" s="3"/>
      <c r="O138" s="3"/>
      <c r="P138" s="9"/>
      <c r="Q138" s="9"/>
      <c r="R138" s="3"/>
      <c r="S138" s="3"/>
    </row>
    <row r="139" spans="2:19" ht="12.75">
      <c r="B139" s="6"/>
      <c r="C139" s="3"/>
      <c r="D139" s="3"/>
      <c r="E139" s="3"/>
      <c r="F139" s="3"/>
      <c r="G139" s="6"/>
      <c r="H139" s="6"/>
      <c r="I139" s="6"/>
      <c r="J139" s="3"/>
      <c r="K139" s="3"/>
      <c r="L139" s="3"/>
      <c r="M139" s="3"/>
      <c r="N139" s="3"/>
      <c r="O139" s="3"/>
      <c r="P139" s="9"/>
      <c r="Q139" s="9"/>
      <c r="R139" s="3"/>
      <c r="S139" s="3"/>
    </row>
    <row r="140" spans="2:19" ht="12.75">
      <c r="B140" s="6"/>
      <c r="C140" s="3"/>
      <c r="D140" s="3"/>
      <c r="E140" s="3"/>
      <c r="F140" s="3"/>
      <c r="G140" s="6"/>
      <c r="H140" s="6"/>
      <c r="I140" s="6"/>
      <c r="J140" s="3"/>
      <c r="K140" s="3"/>
      <c r="L140" s="3"/>
      <c r="M140" s="3"/>
      <c r="N140" s="3"/>
      <c r="O140" s="3"/>
      <c r="P140" s="9"/>
      <c r="Q140" s="9"/>
      <c r="R140" s="3"/>
      <c r="S140" s="3"/>
    </row>
    <row r="141" spans="2:19" ht="12.75">
      <c r="B141" s="6"/>
      <c r="C141" s="3"/>
      <c r="D141" s="3"/>
      <c r="E141" s="3"/>
      <c r="F141" s="3"/>
      <c r="G141" s="6"/>
      <c r="H141" s="6"/>
      <c r="I141" s="6"/>
      <c r="J141" s="3"/>
      <c r="K141" s="3"/>
      <c r="L141" s="3"/>
      <c r="M141" s="3"/>
      <c r="N141" s="3"/>
      <c r="O141" s="3"/>
      <c r="P141" s="9"/>
      <c r="Q141" s="9"/>
      <c r="R141" s="3"/>
      <c r="S141" s="3"/>
    </row>
    <row r="142" spans="2:19" ht="12.75">
      <c r="B142" s="6"/>
      <c r="C142" s="3"/>
      <c r="D142" s="3"/>
      <c r="E142" s="3"/>
      <c r="F142" s="3"/>
      <c r="G142" s="6"/>
      <c r="H142" s="6"/>
      <c r="I142" s="6"/>
      <c r="J142" s="3"/>
      <c r="K142" s="3"/>
      <c r="L142" s="3"/>
      <c r="M142" s="3"/>
      <c r="N142" s="3"/>
      <c r="O142" s="3"/>
      <c r="P142" s="9"/>
      <c r="Q142" s="9"/>
      <c r="R142" s="3"/>
      <c r="S142" s="3"/>
    </row>
    <row r="143" spans="2:19" ht="12.75">
      <c r="B143" s="6"/>
      <c r="C143" s="3"/>
      <c r="D143" s="3"/>
      <c r="E143" s="3"/>
      <c r="F143" s="3"/>
      <c r="G143" s="6"/>
      <c r="H143" s="6"/>
      <c r="I143" s="6"/>
      <c r="J143" s="3"/>
      <c r="K143" s="3"/>
      <c r="L143" s="3"/>
      <c r="M143" s="3"/>
      <c r="N143" s="3"/>
      <c r="O143" s="3"/>
      <c r="P143" s="9"/>
      <c r="Q143" s="9"/>
      <c r="R143" s="3"/>
      <c r="S143" s="3"/>
    </row>
    <row r="144" spans="2:19" ht="12.75">
      <c r="B144" s="6"/>
      <c r="C144" s="3"/>
      <c r="D144" s="3"/>
      <c r="E144" s="3"/>
      <c r="F144" s="3"/>
      <c r="G144" s="6"/>
      <c r="H144" s="6"/>
      <c r="I144" s="6"/>
      <c r="J144" s="3"/>
      <c r="K144" s="3"/>
      <c r="L144" s="3"/>
      <c r="M144" s="3"/>
      <c r="N144" s="3"/>
      <c r="O144" s="3"/>
      <c r="P144" s="9"/>
      <c r="Q144" s="9"/>
      <c r="R144" s="3"/>
      <c r="S144" s="3"/>
    </row>
    <row r="145" spans="2:19" ht="12.75">
      <c r="B145" s="6"/>
      <c r="C145" s="3"/>
      <c r="D145" s="3"/>
      <c r="E145" s="3"/>
      <c r="F145" s="3"/>
      <c r="G145" s="6"/>
      <c r="H145" s="6"/>
      <c r="I145" s="6"/>
      <c r="J145" s="3"/>
      <c r="K145" s="3"/>
      <c r="L145" s="3"/>
      <c r="M145" s="3"/>
      <c r="N145" s="3"/>
      <c r="O145" s="3"/>
      <c r="P145" s="9"/>
      <c r="Q145" s="9"/>
      <c r="R145" s="3"/>
      <c r="S145" s="3"/>
    </row>
    <row r="146" spans="2:19" ht="12.75">
      <c r="B146" s="6"/>
      <c r="C146" s="3"/>
      <c r="D146" s="3"/>
      <c r="E146" s="3"/>
      <c r="F146" s="3"/>
      <c r="G146" s="6"/>
      <c r="H146" s="6"/>
      <c r="I146" s="6"/>
      <c r="J146" s="3"/>
      <c r="K146" s="3"/>
      <c r="L146" s="3"/>
      <c r="M146" s="3"/>
      <c r="N146" s="3"/>
      <c r="O146" s="3"/>
      <c r="P146" s="9"/>
      <c r="Q146" s="9"/>
      <c r="R146" s="3"/>
      <c r="S146" s="3"/>
    </row>
    <row r="147" spans="2:19" ht="12.75">
      <c r="B147" s="6"/>
      <c r="C147" s="3"/>
      <c r="D147" s="3"/>
      <c r="E147" s="3"/>
      <c r="F147" s="3"/>
      <c r="G147" s="6"/>
      <c r="H147" s="6"/>
      <c r="I147" s="6"/>
      <c r="J147" s="3"/>
      <c r="K147" s="3"/>
      <c r="L147" s="3"/>
      <c r="M147" s="3"/>
      <c r="N147" s="3"/>
      <c r="O147" s="3"/>
      <c r="P147" s="9"/>
      <c r="Q147" s="9"/>
      <c r="R147" s="3"/>
      <c r="S147" s="3"/>
    </row>
    <row r="148" spans="2:19" ht="12.75">
      <c r="B148" s="6"/>
      <c r="C148" s="3"/>
      <c r="D148" s="3"/>
      <c r="E148" s="3"/>
      <c r="F148" s="3"/>
      <c r="G148" s="6"/>
      <c r="H148" s="6"/>
      <c r="I148" s="6"/>
      <c r="J148" s="3"/>
      <c r="K148" s="3"/>
      <c r="L148" s="3"/>
      <c r="M148" s="3"/>
      <c r="N148" s="3"/>
      <c r="O148" s="3"/>
      <c r="P148" s="9"/>
      <c r="Q148" s="9"/>
      <c r="R148" s="3"/>
      <c r="S148" s="3"/>
    </row>
    <row r="149" spans="2:19" ht="12.75">
      <c r="B149" s="6"/>
      <c r="C149" s="3"/>
      <c r="D149" s="3"/>
      <c r="E149" s="3"/>
      <c r="F149" s="3"/>
      <c r="G149" s="6"/>
      <c r="H149" s="6"/>
      <c r="I149" s="6"/>
      <c r="J149" s="3"/>
      <c r="K149" s="3"/>
      <c r="L149" s="3"/>
      <c r="M149" s="3"/>
      <c r="N149" s="3"/>
      <c r="O149" s="3"/>
      <c r="P149" s="9"/>
      <c r="Q149" s="9"/>
      <c r="R149" s="3"/>
      <c r="S149" s="3"/>
    </row>
    <row r="150" spans="2:19" ht="12.75">
      <c r="B150" s="6"/>
      <c r="C150" s="3"/>
      <c r="D150" s="3"/>
      <c r="E150" s="3"/>
      <c r="F150" s="3"/>
      <c r="G150" s="6"/>
      <c r="H150" s="6"/>
      <c r="I150" s="6"/>
      <c r="J150" s="3"/>
      <c r="K150" s="3"/>
      <c r="L150" s="3"/>
      <c r="M150" s="3"/>
      <c r="N150" s="3"/>
      <c r="O150" s="3"/>
      <c r="P150" s="9"/>
      <c r="Q150" s="9"/>
      <c r="R150" s="3"/>
      <c r="S150" s="3"/>
    </row>
    <row r="151" spans="2:19" ht="12.75">
      <c r="B151" s="6"/>
      <c r="C151" s="3"/>
      <c r="D151" s="3"/>
      <c r="E151" s="3"/>
      <c r="F151" s="3"/>
      <c r="G151" s="6"/>
      <c r="H151" s="6"/>
      <c r="I151" s="6"/>
      <c r="J151" s="3"/>
      <c r="K151" s="3"/>
      <c r="L151" s="3"/>
      <c r="M151" s="3"/>
      <c r="N151" s="3"/>
      <c r="O151" s="3"/>
      <c r="P151" s="9"/>
      <c r="Q151" s="9"/>
      <c r="R151" s="3"/>
      <c r="S151" s="3"/>
    </row>
    <row r="152" spans="2:19" ht="12.75">
      <c r="B152" s="6"/>
      <c r="C152" s="3"/>
      <c r="D152" s="3"/>
      <c r="E152" s="3"/>
      <c r="F152" s="3"/>
      <c r="I152" s="6"/>
      <c r="J152" s="3"/>
      <c r="K152" s="3"/>
      <c r="L152" s="3"/>
      <c r="M152" s="3"/>
      <c r="N152" s="3"/>
      <c r="O152" s="3"/>
      <c r="P152" s="9"/>
      <c r="Q152" s="9"/>
      <c r="R152" s="3"/>
      <c r="S152" s="3"/>
    </row>
  </sheetData>
  <sheetProtection/>
  <mergeCells count="1">
    <mergeCell ref="O6:S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xl/worksheets/sheet9.xml><?xml version="1.0" encoding="utf-8"?>
<worksheet xmlns="http://schemas.openxmlformats.org/spreadsheetml/2006/main" xmlns:r="http://schemas.openxmlformats.org/officeDocument/2006/relationships">
  <dimension ref="B1:S111"/>
  <sheetViews>
    <sheetView zoomScalePageLayoutView="0" workbookViewId="0" topLeftCell="A1">
      <pane xSplit="3" ySplit="8" topLeftCell="D9" activePane="bottomRight" state="frozen"/>
      <selection pane="topLeft" activeCell="A1" sqref="A1"/>
      <selection pane="topRight" activeCell="D1" sqref="D1"/>
      <selection pane="bottomLeft" activeCell="A7" sqref="A7"/>
      <selection pane="bottomRight" activeCell="D1" sqref="D1:F1"/>
    </sheetView>
  </sheetViews>
  <sheetFormatPr defaultColWidth="9.140625" defaultRowHeight="12.75"/>
  <cols>
    <col min="1" max="1" width="7.8515625" style="0" customWidth="1"/>
    <col min="2" max="2" width="13.140625" style="0" customWidth="1"/>
    <col min="3" max="3" width="26.28125" style="0" customWidth="1"/>
    <col min="4" max="4" width="14.140625" style="0" customWidth="1"/>
    <col min="5" max="7" width="11.00390625" style="0" customWidth="1"/>
    <col min="10" max="10" width="54.28125" style="0" bestFit="1" customWidth="1"/>
    <col min="11" max="12" width="14.421875" style="0" customWidth="1"/>
    <col min="13" max="13" width="13.7109375" style="0" customWidth="1"/>
    <col min="15" max="15" width="15.57421875" style="0" customWidth="1"/>
  </cols>
  <sheetData>
    <row r="1" spans="2:13" ht="12.75">
      <c r="B1" s="19" t="s">
        <v>27</v>
      </c>
      <c r="C1" s="17" t="s">
        <v>361</v>
      </c>
      <c r="D1" s="52" t="s">
        <v>528</v>
      </c>
      <c r="E1" s="51"/>
      <c r="F1" s="51"/>
      <c r="G1" s="19"/>
      <c r="I1" s="5"/>
      <c r="J1" s="5"/>
      <c r="K1" s="5"/>
      <c r="L1" s="5"/>
      <c r="M1" s="5"/>
    </row>
    <row r="2" spans="2:13" ht="12.75">
      <c r="B2" s="19" t="s">
        <v>492</v>
      </c>
      <c r="C2" t="s">
        <v>361</v>
      </c>
      <c r="G2" s="5"/>
      <c r="H2" s="5"/>
      <c r="I2" s="5"/>
      <c r="J2" s="5"/>
      <c r="K2" s="5"/>
      <c r="L2" s="5"/>
      <c r="M2" s="5"/>
    </row>
    <row r="3" spans="2:13" ht="12.75">
      <c r="B3" s="19" t="s">
        <v>493</v>
      </c>
      <c r="C3" t="s">
        <v>361</v>
      </c>
      <c r="D3" s="12"/>
      <c r="G3" s="5"/>
      <c r="H3" s="5"/>
      <c r="I3" s="5"/>
      <c r="J3" s="5"/>
      <c r="K3" s="5"/>
      <c r="L3" s="5"/>
      <c r="M3" s="5"/>
    </row>
    <row r="4" spans="2:13" ht="12.75">
      <c r="B4" s="19" t="s">
        <v>494</v>
      </c>
      <c r="C4" s="38" t="s">
        <v>360</v>
      </c>
      <c r="D4" s="12"/>
      <c r="G4" s="5"/>
      <c r="H4" s="5"/>
      <c r="I4" s="5"/>
      <c r="J4" s="5"/>
      <c r="K4" s="5"/>
      <c r="L4" s="5"/>
      <c r="M4" s="5"/>
    </row>
    <row r="5" spans="2:13" ht="13.5" thickBot="1">
      <c r="B5" s="19" t="s">
        <v>26</v>
      </c>
      <c r="C5" s="1">
        <v>7000</v>
      </c>
      <c r="D5" s="12"/>
      <c r="G5" s="5"/>
      <c r="H5" s="5"/>
      <c r="I5" s="5"/>
      <c r="J5" s="5"/>
      <c r="K5" s="5"/>
      <c r="L5" s="5"/>
      <c r="M5" s="5"/>
    </row>
    <row r="6" spans="2:19" ht="13.5" thickBot="1">
      <c r="B6" s="5"/>
      <c r="G6" s="5"/>
      <c r="H6" s="5"/>
      <c r="I6" s="5"/>
      <c r="J6" s="5"/>
      <c r="K6" s="5"/>
      <c r="L6" s="5"/>
      <c r="M6" s="5"/>
      <c r="O6" s="84"/>
      <c r="P6" s="84"/>
      <c r="Q6" s="84"/>
      <c r="R6" s="84"/>
      <c r="S6" s="85"/>
    </row>
    <row r="7" spans="2:19" ht="12.75">
      <c r="B7" s="2"/>
      <c r="C7" s="13" t="s">
        <v>7</v>
      </c>
      <c r="D7" s="16" t="s">
        <v>54</v>
      </c>
      <c r="E7" s="14"/>
      <c r="F7" s="2"/>
      <c r="G7" s="2"/>
      <c r="H7" s="2" t="s">
        <v>11</v>
      </c>
      <c r="I7" s="2" t="s">
        <v>71</v>
      </c>
      <c r="J7" s="2"/>
      <c r="K7" s="2" t="s">
        <v>523</v>
      </c>
      <c r="L7" s="2" t="s">
        <v>523</v>
      </c>
      <c r="M7" s="2" t="s">
        <v>23</v>
      </c>
      <c r="N7" s="2" t="s">
        <v>13</v>
      </c>
      <c r="O7" s="7"/>
      <c r="P7" s="7"/>
      <c r="Q7" s="7" t="s">
        <v>17</v>
      </c>
      <c r="R7" s="7" t="s">
        <v>19</v>
      </c>
      <c r="S7" s="7" t="s">
        <v>20</v>
      </c>
    </row>
    <row r="8" spans="2:19" ht="13.5" thickBot="1">
      <c r="B8" s="4" t="s">
        <v>5</v>
      </c>
      <c r="C8" s="20" t="s">
        <v>6</v>
      </c>
      <c r="D8" s="21" t="s">
        <v>6</v>
      </c>
      <c r="E8" s="15" t="s">
        <v>8</v>
      </c>
      <c r="F8" s="4" t="s">
        <v>9</v>
      </c>
      <c r="G8" s="35" t="s">
        <v>10</v>
      </c>
      <c r="H8" s="35" t="s">
        <v>12</v>
      </c>
      <c r="I8" s="35" t="s">
        <v>72</v>
      </c>
      <c r="J8" s="4" t="s">
        <v>22</v>
      </c>
      <c r="K8" s="4" t="s">
        <v>225</v>
      </c>
      <c r="L8" s="4" t="s">
        <v>524</v>
      </c>
      <c r="M8" s="4" t="s">
        <v>24</v>
      </c>
      <c r="N8" s="4" t="s">
        <v>14</v>
      </c>
      <c r="O8" s="8" t="s">
        <v>215</v>
      </c>
      <c r="P8" s="8" t="s">
        <v>16</v>
      </c>
      <c r="Q8" s="8" t="s">
        <v>18</v>
      </c>
      <c r="R8" s="8" t="s">
        <v>18</v>
      </c>
      <c r="S8" s="8" t="s">
        <v>21</v>
      </c>
    </row>
    <row r="9" spans="2:19" ht="13.5" thickTop="1">
      <c r="B9" s="6">
        <v>1</v>
      </c>
      <c r="C9" s="22" t="s">
        <v>44</v>
      </c>
      <c r="D9" s="22" t="s">
        <v>44</v>
      </c>
      <c r="E9" s="3" t="s">
        <v>70</v>
      </c>
      <c r="F9" s="3" t="s">
        <v>7</v>
      </c>
      <c r="G9" s="22" t="s">
        <v>39</v>
      </c>
      <c r="H9" s="23">
        <v>3</v>
      </c>
      <c r="I9" s="23" t="b">
        <v>0</v>
      </c>
      <c r="J9" s="34"/>
      <c r="K9" s="34"/>
      <c r="L9" s="34"/>
      <c r="M9" s="3"/>
      <c r="N9" s="18" t="s">
        <v>201</v>
      </c>
      <c r="O9" s="3"/>
      <c r="P9" s="3" t="s">
        <v>207</v>
      </c>
      <c r="Q9" s="9"/>
      <c r="R9" s="3"/>
      <c r="S9" s="3"/>
    </row>
    <row r="10" spans="2:19" ht="12.75">
      <c r="B10" s="6">
        <f aca="true" t="shared" si="0" ref="B10:B40">B9+10</f>
        <v>11</v>
      </c>
      <c r="C10" s="22" t="s">
        <v>44</v>
      </c>
      <c r="D10" s="22" t="s">
        <v>44</v>
      </c>
      <c r="E10" s="3" t="s">
        <v>70</v>
      </c>
      <c r="F10" s="3" t="s">
        <v>7</v>
      </c>
      <c r="G10" s="22" t="s">
        <v>170</v>
      </c>
      <c r="H10" s="23">
        <v>1</v>
      </c>
      <c r="I10" s="23" t="b">
        <v>0</v>
      </c>
      <c r="J10" s="34"/>
      <c r="K10" s="34"/>
      <c r="L10" s="34"/>
      <c r="M10" s="3"/>
      <c r="N10" s="18" t="s">
        <v>202</v>
      </c>
      <c r="O10" s="3"/>
      <c r="P10" s="3" t="s">
        <v>207</v>
      </c>
      <c r="Q10" s="9"/>
      <c r="R10" s="3"/>
      <c r="S10" s="3"/>
    </row>
    <row r="11" spans="2:19" ht="12.75">
      <c r="B11" s="6">
        <f>B10+10</f>
        <v>21</v>
      </c>
      <c r="C11" s="22" t="s">
        <v>76</v>
      </c>
      <c r="D11" s="22" t="s">
        <v>69</v>
      </c>
      <c r="E11" s="3" t="s">
        <v>70</v>
      </c>
      <c r="F11" s="3" t="s">
        <v>7</v>
      </c>
      <c r="G11" s="22" t="s">
        <v>166</v>
      </c>
      <c r="H11" s="23">
        <v>0</v>
      </c>
      <c r="I11" s="23" t="b">
        <v>0</v>
      </c>
      <c r="J11" s="34"/>
      <c r="K11" s="34"/>
      <c r="L11" s="34"/>
      <c r="M11" s="3"/>
      <c r="N11" s="18" t="s">
        <v>182</v>
      </c>
      <c r="O11" s="3"/>
      <c r="P11" s="3" t="s">
        <v>207</v>
      </c>
      <c r="Q11" s="9"/>
      <c r="R11" s="3"/>
      <c r="S11" s="3"/>
    </row>
    <row r="12" spans="2:19" ht="12.75">
      <c r="B12" s="6">
        <f>B11+10</f>
        <v>31</v>
      </c>
      <c r="C12" s="22" t="s">
        <v>77</v>
      </c>
      <c r="D12" s="22" t="s">
        <v>78</v>
      </c>
      <c r="E12" s="3" t="s">
        <v>70</v>
      </c>
      <c r="F12" s="3" t="s">
        <v>7</v>
      </c>
      <c r="G12" s="22" t="s">
        <v>166</v>
      </c>
      <c r="H12" s="23">
        <v>2</v>
      </c>
      <c r="I12" s="23" t="b">
        <v>0</v>
      </c>
      <c r="M12" s="9"/>
      <c r="N12" s="18" t="s">
        <v>183</v>
      </c>
      <c r="O12" s="3"/>
      <c r="P12" s="3" t="s">
        <v>207</v>
      </c>
      <c r="Q12" s="9"/>
      <c r="R12" s="3"/>
      <c r="S12" s="3"/>
    </row>
    <row r="13" spans="2:19" ht="12.75">
      <c r="B13" s="6">
        <f t="shared" si="0"/>
        <v>41</v>
      </c>
      <c r="C13" s="22" t="s">
        <v>100</v>
      </c>
      <c r="D13" s="22" t="s">
        <v>58</v>
      </c>
      <c r="E13" s="3" t="s">
        <v>327</v>
      </c>
      <c r="F13" s="3" t="s">
        <v>7</v>
      </c>
      <c r="G13" s="22" t="s">
        <v>31</v>
      </c>
      <c r="H13" s="23">
        <v>2</v>
      </c>
      <c r="I13" s="23" t="b">
        <v>0</v>
      </c>
      <c r="J13" s="34"/>
      <c r="K13" s="34"/>
      <c r="L13" s="34"/>
      <c r="M13" s="3"/>
      <c r="N13" s="18" t="s">
        <v>203</v>
      </c>
      <c r="O13" s="3"/>
      <c r="P13" s="3" t="s">
        <v>207</v>
      </c>
      <c r="Q13" s="9"/>
      <c r="R13" s="3"/>
      <c r="S13" s="3"/>
    </row>
    <row r="14" spans="2:19" ht="12.75">
      <c r="B14" s="6">
        <f t="shared" si="0"/>
        <v>51</v>
      </c>
      <c r="C14" s="22" t="s">
        <v>30</v>
      </c>
      <c r="D14" s="22" t="s">
        <v>58</v>
      </c>
      <c r="E14" s="3" t="s">
        <v>70</v>
      </c>
      <c r="F14" s="3" t="s">
        <v>7</v>
      </c>
      <c r="G14" s="22" t="s">
        <v>31</v>
      </c>
      <c r="H14" s="23">
        <v>2</v>
      </c>
      <c r="I14" s="23" t="b">
        <v>0</v>
      </c>
      <c r="J14" s="34"/>
      <c r="K14" s="34"/>
      <c r="L14" s="34"/>
      <c r="M14" s="3"/>
      <c r="N14" s="18" t="s">
        <v>203</v>
      </c>
      <c r="O14" s="3"/>
      <c r="P14" s="3" t="s">
        <v>207</v>
      </c>
      <c r="Q14" s="9"/>
      <c r="R14" s="3"/>
      <c r="S14" s="3"/>
    </row>
    <row r="15" spans="2:19" ht="13.5" customHeight="1">
      <c r="B15" s="6">
        <f t="shared" si="0"/>
        <v>61</v>
      </c>
      <c r="C15" s="22" t="s">
        <v>101</v>
      </c>
      <c r="D15" s="22" t="s">
        <v>58</v>
      </c>
      <c r="E15" s="3" t="s">
        <v>70</v>
      </c>
      <c r="F15" s="3" t="s">
        <v>7</v>
      </c>
      <c r="G15" s="22" t="s">
        <v>31</v>
      </c>
      <c r="H15" s="23">
        <v>2</v>
      </c>
      <c r="I15" s="23" t="b">
        <v>0</v>
      </c>
      <c r="J15" s="34"/>
      <c r="K15" s="34"/>
      <c r="L15" s="34"/>
      <c r="M15" s="3"/>
      <c r="N15" s="18" t="s">
        <v>203</v>
      </c>
      <c r="O15" s="3"/>
      <c r="P15" s="3" t="s">
        <v>207</v>
      </c>
      <c r="Q15" s="9"/>
      <c r="R15" s="3"/>
      <c r="S15" s="3"/>
    </row>
    <row r="16" spans="2:19" ht="13.5" customHeight="1">
      <c r="B16" s="6">
        <f t="shared" si="0"/>
        <v>71</v>
      </c>
      <c r="C16" s="22" t="s">
        <v>258</v>
      </c>
      <c r="D16" s="22" t="s">
        <v>259</v>
      </c>
      <c r="E16" s="3" t="s">
        <v>70</v>
      </c>
      <c r="F16" s="3" t="s">
        <v>7</v>
      </c>
      <c r="G16" s="22" t="s">
        <v>219</v>
      </c>
      <c r="H16" s="23">
        <v>2</v>
      </c>
      <c r="I16" s="23" t="b">
        <v>1</v>
      </c>
      <c r="J16" s="34"/>
      <c r="K16" s="34"/>
      <c r="L16" s="34"/>
      <c r="M16" s="3"/>
      <c r="N16" s="32" t="s">
        <v>260</v>
      </c>
      <c r="O16" s="3"/>
      <c r="P16" s="3" t="s">
        <v>207</v>
      </c>
      <c r="Q16" s="9"/>
      <c r="R16" s="3"/>
      <c r="S16" s="3"/>
    </row>
    <row r="17" spans="2:19" ht="13.5" customHeight="1">
      <c r="B17" s="6">
        <f t="shared" si="0"/>
        <v>81</v>
      </c>
      <c r="C17" s="22" t="s">
        <v>256</v>
      </c>
      <c r="D17" s="22" t="s">
        <v>257</v>
      </c>
      <c r="E17" s="3" t="s">
        <v>70</v>
      </c>
      <c r="F17" s="3" t="s">
        <v>7</v>
      </c>
      <c r="G17" s="22" t="s">
        <v>219</v>
      </c>
      <c r="H17" s="23">
        <v>2</v>
      </c>
      <c r="I17" s="23" t="b">
        <v>1</v>
      </c>
      <c r="J17" s="34"/>
      <c r="K17" s="34"/>
      <c r="L17" s="34"/>
      <c r="M17" s="3"/>
      <c r="N17" s="32" t="s">
        <v>261</v>
      </c>
      <c r="O17" s="3"/>
      <c r="P17" s="3" t="s">
        <v>207</v>
      </c>
      <c r="Q17" s="9"/>
      <c r="R17" s="3"/>
      <c r="S17" s="3"/>
    </row>
    <row r="18" spans="2:19" ht="12.75">
      <c r="B18" s="6">
        <f t="shared" si="0"/>
        <v>91</v>
      </c>
      <c r="C18" s="22" t="s">
        <v>79</v>
      </c>
      <c r="D18" s="22" t="s">
        <v>80</v>
      </c>
      <c r="E18" s="3" t="s">
        <v>70</v>
      </c>
      <c r="F18" s="3" t="s">
        <v>7</v>
      </c>
      <c r="G18" s="22" t="s">
        <v>167</v>
      </c>
      <c r="H18" s="23">
        <v>2</v>
      </c>
      <c r="I18" s="23" t="b">
        <v>1</v>
      </c>
      <c r="J18" s="34"/>
      <c r="K18" s="34"/>
      <c r="L18" s="34"/>
      <c r="M18" s="3"/>
      <c r="N18" s="18" t="s">
        <v>184</v>
      </c>
      <c r="O18" s="3"/>
      <c r="P18" s="3" t="s">
        <v>207</v>
      </c>
      <c r="Q18" s="9"/>
      <c r="R18" s="3"/>
      <c r="S18" s="3"/>
    </row>
    <row r="19" spans="2:19" ht="12.75">
      <c r="B19" s="6">
        <f t="shared" si="0"/>
        <v>101</v>
      </c>
      <c r="C19" s="22" t="s">
        <v>81</v>
      </c>
      <c r="D19" s="22" t="s">
        <v>82</v>
      </c>
      <c r="E19" s="3" t="s">
        <v>70</v>
      </c>
      <c r="F19" s="3" t="s">
        <v>7</v>
      </c>
      <c r="G19" s="22" t="s">
        <v>167</v>
      </c>
      <c r="H19" s="23">
        <v>0</v>
      </c>
      <c r="I19" s="23" t="b">
        <v>1</v>
      </c>
      <c r="J19" s="34"/>
      <c r="K19" s="34"/>
      <c r="L19" s="34"/>
      <c r="M19" s="9"/>
      <c r="N19" s="18" t="s">
        <v>185</v>
      </c>
      <c r="O19" s="3"/>
      <c r="P19" s="3" t="s">
        <v>207</v>
      </c>
      <c r="Q19" s="9"/>
      <c r="R19" s="3"/>
      <c r="S19" s="3"/>
    </row>
    <row r="20" spans="2:19" ht="12.75">
      <c r="B20" s="6">
        <f t="shared" si="0"/>
        <v>111</v>
      </c>
      <c r="C20" s="22" t="s">
        <v>83</v>
      </c>
      <c r="D20" s="22" t="s">
        <v>216</v>
      </c>
      <c r="E20" s="3" t="s">
        <v>70</v>
      </c>
      <c r="F20" s="3" t="s">
        <v>7</v>
      </c>
      <c r="G20" s="22" t="s">
        <v>166</v>
      </c>
      <c r="H20" s="23">
        <v>2</v>
      </c>
      <c r="I20" s="23" t="b">
        <v>1</v>
      </c>
      <c r="J20" s="34"/>
      <c r="K20" s="34"/>
      <c r="L20" s="34"/>
      <c r="M20" s="3"/>
      <c r="N20" s="18" t="s">
        <v>186</v>
      </c>
      <c r="O20" s="3"/>
      <c r="P20" s="26" t="s">
        <v>207</v>
      </c>
      <c r="Q20" s="9"/>
      <c r="R20" s="3"/>
      <c r="S20" s="3"/>
    </row>
    <row r="21" spans="2:19" ht="12.75">
      <c r="B21" s="6">
        <f t="shared" si="0"/>
        <v>121</v>
      </c>
      <c r="C21" s="3" t="s">
        <v>217</v>
      </c>
      <c r="D21" s="3" t="s">
        <v>218</v>
      </c>
      <c r="E21" s="3" t="s">
        <v>70</v>
      </c>
      <c r="F21" s="3" t="s">
        <v>7</v>
      </c>
      <c r="G21" s="30" t="s">
        <v>219</v>
      </c>
      <c r="H21" s="31">
        <v>2</v>
      </c>
      <c r="I21" s="31" t="b">
        <v>0</v>
      </c>
      <c r="J21" s="34"/>
      <c r="K21" s="34"/>
      <c r="L21" s="34"/>
      <c r="M21" s="3"/>
      <c r="N21" s="25">
        <v>50060</v>
      </c>
      <c r="O21" s="3"/>
      <c r="P21" s="26" t="s">
        <v>220</v>
      </c>
      <c r="Q21" s="9"/>
      <c r="R21" s="3"/>
      <c r="S21" s="3"/>
    </row>
    <row r="22" spans="2:19" ht="12.75">
      <c r="B22" s="6">
        <f t="shared" si="0"/>
        <v>131</v>
      </c>
      <c r="C22" s="3" t="s">
        <v>221</v>
      </c>
      <c r="D22" s="3" t="s">
        <v>223</v>
      </c>
      <c r="E22" s="3" t="s">
        <v>70</v>
      </c>
      <c r="F22" s="3" t="s">
        <v>7</v>
      </c>
      <c r="G22" s="30" t="s">
        <v>219</v>
      </c>
      <c r="H22" s="31">
        <v>2</v>
      </c>
      <c r="I22" s="31" t="b">
        <v>0</v>
      </c>
      <c r="J22" s="34"/>
      <c r="K22" s="34"/>
      <c r="L22" s="34"/>
      <c r="M22" s="3"/>
      <c r="N22" s="25">
        <v>50060</v>
      </c>
      <c r="O22" s="3"/>
      <c r="P22" s="26" t="s">
        <v>225</v>
      </c>
      <c r="Q22" s="9"/>
      <c r="R22" s="3"/>
      <c r="S22" s="3"/>
    </row>
    <row r="23" spans="2:19" ht="12.75">
      <c r="B23" s="6">
        <f t="shared" si="0"/>
        <v>141</v>
      </c>
      <c r="C23" s="3" t="s">
        <v>222</v>
      </c>
      <c r="D23" s="3" t="s">
        <v>224</v>
      </c>
      <c r="E23" s="3" t="s">
        <v>70</v>
      </c>
      <c r="F23" s="3" t="s">
        <v>7</v>
      </c>
      <c r="G23" s="30" t="s">
        <v>219</v>
      </c>
      <c r="H23" s="31">
        <v>2</v>
      </c>
      <c r="I23" s="31" t="b">
        <v>0</v>
      </c>
      <c r="J23" s="34"/>
      <c r="K23" s="34"/>
      <c r="L23" s="34"/>
      <c r="M23" s="3"/>
      <c r="N23" s="25">
        <v>50060</v>
      </c>
      <c r="O23" s="3"/>
      <c r="P23" s="26" t="s">
        <v>207</v>
      </c>
      <c r="Q23" s="9"/>
      <c r="R23" s="3"/>
      <c r="S23" s="3"/>
    </row>
    <row r="24" spans="2:19" ht="12.75">
      <c r="B24" s="6">
        <f t="shared" si="0"/>
        <v>151</v>
      </c>
      <c r="C24" s="22" t="s">
        <v>66</v>
      </c>
      <c r="D24" s="22" t="s">
        <v>66</v>
      </c>
      <c r="E24" s="3" t="s">
        <v>70</v>
      </c>
      <c r="F24" s="3" t="s">
        <v>7</v>
      </c>
      <c r="G24" s="22" t="s">
        <v>168</v>
      </c>
      <c r="H24" s="23">
        <v>0</v>
      </c>
      <c r="I24" s="23" t="b">
        <v>0</v>
      </c>
      <c r="J24" s="34"/>
      <c r="K24" s="34"/>
      <c r="L24" s="34"/>
      <c r="M24" s="3"/>
      <c r="N24" s="18" t="s">
        <v>187</v>
      </c>
      <c r="O24" s="3"/>
      <c r="P24" s="26" t="s">
        <v>207</v>
      </c>
      <c r="Q24" s="9"/>
      <c r="R24" s="3"/>
      <c r="S24" s="3"/>
    </row>
    <row r="25" spans="2:19" ht="12.75">
      <c r="B25" s="6">
        <f t="shared" si="0"/>
        <v>161</v>
      </c>
      <c r="C25" s="22" t="s">
        <v>84</v>
      </c>
      <c r="D25" s="22" t="s">
        <v>85</v>
      </c>
      <c r="E25" s="3" t="s">
        <v>70</v>
      </c>
      <c r="F25" s="3" t="s">
        <v>7</v>
      </c>
      <c r="G25" s="22" t="s">
        <v>167</v>
      </c>
      <c r="H25" s="23">
        <v>0</v>
      </c>
      <c r="I25" s="23" t="b">
        <v>1</v>
      </c>
      <c r="J25" s="34"/>
      <c r="K25" s="34"/>
      <c r="L25" s="34"/>
      <c r="M25" s="3"/>
      <c r="N25" s="18" t="s">
        <v>188</v>
      </c>
      <c r="O25" s="3"/>
      <c r="P25" s="3" t="s">
        <v>207</v>
      </c>
      <c r="Q25" s="9"/>
      <c r="R25" s="3"/>
      <c r="S25" s="3"/>
    </row>
    <row r="26" spans="2:19" ht="12.75">
      <c r="B26" s="6">
        <f t="shared" si="0"/>
        <v>171</v>
      </c>
      <c r="C26" s="22" t="s">
        <v>86</v>
      </c>
      <c r="D26" s="22" t="s">
        <v>87</v>
      </c>
      <c r="E26" s="3" t="s">
        <v>70</v>
      </c>
      <c r="F26" s="3" t="s">
        <v>7</v>
      </c>
      <c r="G26" s="22" t="s">
        <v>169</v>
      </c>
      <c r="H26" s="23">
        <v>0</v>
      </c>
      <c r="I26" s="23" t="b">
        <v>0</v>
      </c>
      <c r="J26" s="34"/>
      <c r="K26" s="34"/>
      <c r="L26" s="34"/>
      <c r="M26" s="3"/>
      <c r="N26" s="18" t="s">
        <v>189</v>
      </c>
      <c r="O26" s="3"/>
      <c r="P26" s="3" t="s">
        <v>207</v>
      </c>
      <c r="Q26" s="9"/>
      <c r="R26" s="3"/>
      <c r="S26" s="3"/>
    </row>
    <row r="27" spans="2:19" ht="12.75">
      <c r="B27" s="6">
        <f t="shared" si="0"/>
        <v>181</v>
      </c>
      <c r="C27" s="22" t="s">
        <v>34</v>
      </c>
      <c r="D27" s="22" t="s">
        <v>227</v>
      </c>
      <c r="E27" s="3" t="s">
        <v>70</v>
      </c>
      <c r="F27" s="3" t="s">
        <v>7</v>
      </c>
      <c r="G27" s="22" t="s">
        <v>166</v>
      </c>
      <c r="H27" s="23">
        <v>3</v>
      </c>
      <c r="I27" s="23" t="b">
        <v>1</v>
      </c>
      <c r="J27" s="34"/>
      <c r="K27" s="34"/>
      <c r="L27" s="34"/>
      <c r="M27" s="3"/>
      <c r="N27" s="18" t="s">
        <v>190</v>
      </c>
      <c r="O27" s="3"/>
      <c r="P27" s="3" t="s">
        <v>207</v>
      </c>
      <c r="Q27" s="9"/>
      <c r="R27" s="3"/>
      <c r="S27" s="3"/>
    </row>
    <row r="28" spans="2:19" ht="12.75">
      <c r="B28" s="6">
        <f t="shared" si="0"/>
        <v>191</v>
      </c>
      <c r="C28" s="22" t="s">
        <v>88</v>
      </c>
      <c r="D28" s="22" t="s">
        <v>67</v>
      </c>
      <c r="E28" s="3" t="s">
        <v>70</v>
      </c>
      <c r="F28" s="3" t="s">
        <v>7</v>
      </c>
      <c r="G28" s="22" t="s">
        <v>166</v>
      </c>
      <c r="H28" s="23">
        <v>2</v>
      </c>
      <c r="I28" s="23" t="b">
        <v>0</v>
      </c>
      <c r="J28" s="34"/>
      <c r="K28" s="34"/>
      <c r="L28" s="34"/>
      <c r="M28" s="3"/>
      <c r="N28" s="18" t="s">
        <v>191</v>
      </c>
      <c r="O28" s="3"/>
      <c r="P28" s="3" t="s">
        <v>207</v>
      </c>
      <c r="Q28" s="9"/>
      <c r="R28" s="3"/>
      <c r="S28" s="3"/>
    </row>
    <row r="29" spans="2:19" ht="12.75">
      <c r="B29" s="6">
        <f t="shared" si="0"/>
        <v>201</v>
      </c>
      <c r="C29" s="22" t="s">
        <v>35</v>
      </c>
      <c r="D29" s="22" t="s">
        <v>89</v>
      </c>
      <c r="E29" s="3" t="s">
        <v>70</v>
      </c>
      <c r="F29" s="3" t="s">
        <v>7</v>
      </c>
      <c r="G29" s="22" t="s">
        <v>167</v>
      </c>
      <c r="H29" s="23">
        <v>0</v>
      </c>
      <c r="I29" s="23" t="b">
        <v>1</v>
      </c>
      <c r="J29" s="34"/>
      <c r="K29" s="34"/>
      <c r="L29" s="34"/>
      <c r="M29" s="3"/>
      <c r="N29" s="18" t="s">
        <v>192</v>
      </c>
      <c r="O29" s="3"/>
      <c r="P29" s="3" t="s">
        <v>207</v>
      </c>
      <c r="Q29" s="9"/>
      <c r="R29" s="3"/>
      <c r="S29" s="3"/>
    </row>
    <row r="30" spans="2:19" ht="12.75">
      <c r="B30" s="6">
        <f t="shared" si="0"/>
        <v>211</v>
      </c>
      <c r="C30" s="22" t="s">
        <v>90</v>
      </c>
      <c r="D30" s="22" t="s">
        <v>91</v>
      </c>
      <c r="E30" s="3" t="s">
        <v>70</v>
      </c>
      <c r="F30" s="3" t="s">
        <v>7</v>
      </c>
      <c r="G30" s="22" t="s">
        <v>167</v>
      </c>
      <c r="H30" s="23">
        <v>0</v>
      </c>
      <c r="I30" s="23" t="b">
        <v>1</v>
      </c>
      <c r="J30" s="34"/>
      <c r="K30" s="34"/>
      <c r="L30" s="34"/>
      <c r="M30" s="3"/>
      <c r="N30" s="18" t="s">
        <v>193</v>
      </c>
      <c r="O30" s="3"/>
      <c r="P30" s="3" t="s">
        <v>207</v>
      </c>
      <c r="Q30" s="9"/>
      <c r="R30" s="3"/>
      <c r="S30" s="3"/>
    </row>
    <row r="31" spans="2:19" ht="12.75">
      <c r="B31" s="6">
        <f t="shared" si="0"/>
        <v>221</v>
      </c>
      <c r="C31" s="22" t="s">
        <v>36</v>
      </c>
      <c r="D31" s="22" t="s">
        <v>92</v>
      </c>
      <c r="E31" s="3" t="s">
        <v>70</v>
      </c>
      <c r="F31" s="3" t="s">
        <v>7</v>
      </c>
      <c r="G31" s="22" t="s">
        <v>167</v>
      </c>
      <c r="H31" s="23">
        <v>0</v>
      </c>
      <c r="I31" s="23" t="b">
        <v>1</v>
      </c>
      <c r="J31" s="34"/>
      <c r="K31" s="34"/>
      <c r="L31" s="34"/>
      <c r="M31" s="3"/>
      <c r="N31" s="18" t="s">
        <v>194</v>
      </c>
      <c r="O31" s="3"/>
      <c r="P31" s="3" t="s">
        <v>207</v>
      </c>
      <c r="Q31" s="9"/>
      <c r="R31" s="3"/>
      <c r="S31" s="3"/>
    </row>
    <row r="32" spans="2:19" ht="12.75">
      <c r="B32" s="6">
        <f t="shared" si="0"/>
        <v>231</v>
      </c>
      <c r="C32" s="22" t="s">
        <v>93</v>
      </c>
      <c r="D32" s="22" t="s">
        <v>94</v>
      </c>
      <c r="E32" s="3" t="s">
        <v>70</v>
      </c>
      <c r="F32" s="3" t="s">
        <v>7</v>
      </c>
      <c r="G32" s="22" t="s">
        <v>166</v>
      </c>
      <c r="H32" s="23">
        <v>2</v>
      </c>
      <c r="I32" s="23" t="b">
        <v>1</v>
      </c>
      <c r="J32" s="34"/>
      <c r="K32" s="34"/>
      <c r="L32" s="34"/>
      <c r="M32" s="3"/>
      <c r="N32" s="18" t="s">
        <v>195</v>
      </c>
      <c r="O32" s="3"/>
      <c r="P32" s="3" t="s">
        <v>207</v>
      </c>
      <c r="Q32" s="9"/>
      <c r="R32" s="3"/>
      <c r="S32" s="3"/>
    </row>
    <row r="33" spans="2:19" ht="12.75">
      <c r="B33" s="6">
        <f t="shared" si="0"/>
        <v>241</v>
      </c>
      <c r="C33" s="22" t="s">
        <v>65</v>
      </c>
      <c r="D33" s="22" t="s">
        <v>65</v>
      </c>
      <c r="E33" s="3" t="s">
        <v>70</v>
      </c>
      <c r="F33" s="3" t="s">
        <v>7</v>
      </c>
      <c r="G33" s="22" t="s">
        <v>14</v>
      </c>
      <c r="H33" s="23">
        <v>0</v>
      </c>
      <c r="I33" s="23" t="b">
        <v>0</v>
      </c>
      <c r="J33" s="34"/>
      <c r="K33" s="34"/>
      <c r="L33" s="34"/>
      <c r="M33" s="3"/>
      <c r="N33" s="18" t="s">
        <v>196</v>
      </c>
      <c r="O33" s="3"/>
      <c r="P33" s="3" t="s">
        <v>207</v>
      </c>
      <c r="Q33" s="9"/>
      <c r="R33" s="3"/>
      <c r="S33" s="3"/>
    </row>
    <row r="34" spans="2:19" ht="12.75">
      <c r="B34" s="6">
        <f t="shared" si="0"/>
        <v>251</v>
      </c>
      <c r="C34" s="22" t="s">
        <v>95</v>
      </c>
      <c r="D34" s="22" t="s">
        <v>96</v>
      </c>
      <c r="E34" s="3" t="s">
        <v>70</v>
      </c>
      <c r="F34" s="3" t="s">
        <v>7</v>
      </c>
      <c r="G34" s="22" t="s">
        <v>167</v>
      </c>
      <c r="H34" s="23">
        <v>0</v>
      </c>
      <c r="I34" s="23" t="b">
        <v>1</v>
      </c>
      <c r="J34" s="34"/>
      <c r="K34" s="34"/>
      <c r="L34" s="34"/>
      <c r="M34" s="3"/>
      <c r="N34" s="18" t="s">
        <v>197</v>
      </c>
      <c r="O34" s="3"/>
      <c r="P34" s="3" t="s">
        <v>207</v>
      </c>
      <c r="Q34" s="9"/>
      <c r="R34" s="3"/>
      <c r="S34" s="3"/>
    </row>
    <row r="35" spans="2:19" ht="12.75">
      <c r="B35" s="6">
        <f t="shared" si="0"/>
        <v>261</v>
      </c>
      <c r="C35" s="22" t="s">
        <v>33</v>
      </c>
      <c r="D35" s="22" t="s">
        <v>97</v>
      </c>
      <c r="E35" s="3" t="s">
        <v>70</v>
      </c>
      <c r="F35" s="3" t="s">
        <v>7</v>
      </c>
      <c r="G35" s="22" t="s">
        <v>166</v>
      </c>
      <c r="H35" s="23">
        <v>3</v>
      </c>
      <c r="I35" s="23" t="b">
        <v>1</v>
      </c>
      <c r="J35" s="34"/>
      <c r="K35" s="34"/>
      <c r="L35" s="34"/>
      <c r="M35" s="3"/>
      <c r="N35" s="18" t="s">
        <v>198</v>
      </c>
      <c r="O35" s="3"/>
      <c r="P35" s="3" t="s">
        <v>207</v>
      </c>
      <c r="Q35" s="9"/>
      <c r="R35" s="3"/>
      <c r="S35" s="3"/>
    </row>
    <row r="36" spans="2:19" ht="12.75">
      <c r="B36" s="6">
        <f t="shared" si="0"/>
        <v>271</v>
      </c>
      <c r="C36" s="22" t="s">
        <v>29</v>
      </c>
      <c r="D36" s="22" t="s">
        <v>57</v>
      </c>
      <c r="E36" s="3" t="s">
        <v>70</v>
      </c>
      <c r="F36" s="3" t="s">
        <v>7</v>
      </c>
      <c r="G36" s="22" t="s">
        <v>166</v>
      </c>
      <c r="H36" s="23">
        <v>2</v>
      </c>
      <c r="I36" s="23" t="b">
        <v>1</v>
      </c>
      <c r="J36" s="34"/>
      <c r="K36" s="34"/>
      <c r="L36" s="34"/>
      <c r="M36" s="3"/>
      <c r="N36" s="18" t="s">
        <v>199</v>
      </c>
      <c r="O36" s="3"/>
      <c r="P36" s="3" t="s">
        <v>207</v>
      </c>
      <c r="Q36" s="9"/>
      <c r="R36" s="3"/>
      <c r="S36" s="3"/>
    </row>
    <row r="37" spans="2:19" ht="12.75">
      <c r="B37" s="6">
        <f t="shared" si="0"/>
        <v>281</v>
      </c>
      <c r="C37" s="22" t="s">
        <v>98</v>
      </c>
      <c r="D37" s="22" t="s">
        <v>99</v>
      </c>
      <c r="E37" s="3" t="s">
        <v>70</v>
      </c>
      <c r="F37" s="3" t="s">
        <v>7</v>
      </c>
      <c r="G37" s="22" t="s">
        <v>167</v>
      </c>
      <c r="H37" s="23">
        <v>0</v>
      </c>
      <c r="I37" s="23" t="b">
        <v>1</v>
      </c>
      <c r="J37" s="34"/>
      <c r="K37" s="34"/>
      <c r="L37" s="34"/>
      <c r="M37" s="3"/>
      <c r="N37" s="18" t="s">
        <v>200</v>
      </c>
      <c r="O37" s="3"/>
      <c r="P37" s="3" t="s">
        <v>207</v>
      </c>
      <c r="Q37" s="9"/>
      <c r="R37" s="3"/>
      <c r="S37" s="3"/>
    </row>
    <row r="38" spans="2:19" ht="12.75">
      <c r="B38" s="6">
        <f t="shared" si="0"/>
        <v>291</v>
      </c>
      <c r="C38" s="22" t="s">
        <v>56</v>
      </c>
      <c r="D38" s="22" t="s">
        <v>56</v>
      </c>
      <c r="E38" s="3" t="s">
        <v>70</v>
      </c>
      <c r="F38" s="3" t="s">
        <v>7</v>
      </c>
      <c r="G38" s="22" t="s">
        <v>53</v>
      </c>
      <c r="H38" s="23">
        <v>1</v>
      </c>
      <c r="I38" s="23" t="b">
        <v>0</v>
      </c>
      <c r="J38" s="34"/>
      <c r="K38" s="34"/>
      <c r="L38" s="34"/>
      <c r="M38" s="3"/>
      <c r="N38" s="24" t="s">
        <v>204</v>
      </c>
      <c r="O38" s="3"/>
      <c r="P38" s="3" t="s">
        <v>207</v>
      </c>
      <c r="Q38" s="9"/>
      <c r="R38" s="3"/>
      <c r="S38" s="3"/>
    </row>
    <row r="39" spans="2:19" ht="12.75">
      <c r="B39" s="6">
        <f t="shared" si="0"/>
        <v>301</v>
      </c>
      <c r="C39" s="22" t="s">
        <v>32</v>
      </c>
      <c r="D39" s="22" t="s">
        <v>59</v>
      </c>
      <c r="E39" s="3" t="s">
        <v>70</v>
      </c>
      <c r="F39" s="3" t="s">
        <v>7</v>
      </c>
      <c r="G39" s="22" t="s">
        <v>50</v>
      </c>
      <c r="H39" s="23">
        <v>0</v>
      </c>
      <c r="I39" s="23" t="b">
        <v>0</v>
      </c>
      <c r="J39" s="34"/>
      <c r="K39" s="34"/>
      <c r="L39" s="34"/>
      <c r="M39" s="3"/>
      <c r="N39" s="22" t="s">
        <v>205</v>
      </c>
      <c r="O39" s="3"/>
      <c r="P39" s="3" t="s">
        <v>207</v>
      </c>
      <c r="Q39" s="9"/>
      <c r="R39" s="3"/>
      <c r="S39" s="3"/>
    </row>
    <row r="40" spans="2:19" ht="12.75">
      <c r="B40" s="6">
        <f t="shared" si="0"/>
        <v>311</v>
      </c>
      <c r="C40" s="22" t="s">
        <v>32</v>
      </c>
      <c r="D40" s="22" t="s">
        <v>59</v>
      </c>
      <c r="E40" s="3" t="s">
        <v>70</v>
      </c>
      <c r="F40" s="3" t="s">
        <v>7</v>
      </c>
      <c r="G40" s="22" t="s">
        <v>52</v>
      </c>
      <c r="H40" s="23">
        <v>0</v>
      </c>
      <c r="I40" s="23" t="b">
        <v>0</v>
      </c>
      <c r="J40" s="34"/>
      <c r="K40" s="34"/>
      <c r="L40" s="34"/>
      <c r="M40" s="3"/>
      <c r="N40" s="22" t="s">
        <v>206</v>
      </c>
      <c r="O40" s="3"/>
      <c r="P40" s="3" t="s">
        <v>207</v>
      </c>
      <c r="Q40" s="9"/>
      <c r="R40" s="3"/>
      <c r="S40" s="3"/>
    </row>
    <row r="41" spans="2:19" ht="12.75">
      <c r="B41" s="6">
        <f>B40+10</f>
        <v>321</v>
      </c>
      <c r="C41" s="22" t="s">
        <v>138</v>
      </c>
      <c r="D41" s="22" t="s">
        <v>68</v>
      </c>
      <c r="E41" s="3" t="s">
        <v>70</v>
      </c>
      <c r="F41" s="3" t="s">
        <v>7</v>
      </c>
      <c r="G41" s="22" t="s">
        <v>176</v>
      </c>
      <c r="H41" s="23">
        <v>1</v>
      </c>
      <c r="I41" s="23" t="b">
        <v>0</v>
      </c>
      <c r="J41" s="34"/>
      <c r="K41" s="34"/>
      <c r="L41" s="34"/>
      <c r="M41" s="3"/>
      <c r="N41" s="3"/>
      <c r="O41" s="3"/>
      <c r="P41" s="3" t="s">
        <v>207</v>
      </c>
      <c r="Q41" s="9"/>
      <c r="R41" s="3"/>
      <c r="S41" s="3"/>
    </row>
    <row r="42" spans="2:19" ht="12.75">
      <c r="B42" s="6">
        <f aca="true" t="shared" si="1" ref="B42:B51">B41+10</f>
        <v>331</v>
      </c>
      <c r="C42" s="22" t="s">
        <v>139</v>
      </c>
      <c r="D42" s="22" t="s">
        <v>140</v>
      </c>
      <c r="E42" s="3" t="s">
        <v>70</v>
      </c>
      <c r="F42" s="3" t="s">
        <v>7</v>
      </c>
      <c r="G42" s="22" t="s">
        <v>166</v>
      </c>
      <c r="H42" s="23">
        <v>0</v>
      </c>
      <c r="I42" s="23" t="b">
        <v>0</v>
      </c>
      <c r="J42" s="34"/>
      <c r="K42" s="34"/>
      <c r="L42" s="34"/>
      <c r="M42" s="3"/>
      <c r="N42" s="3"/>
      <c r="O42" s="3"/>
      <c r="P42" s="3" t="s">
        <v>207</v>
      </c>
      <c r="Q42" s="9"/>
      <c r="R42" s="3"/>
      <c r="S42" s="3"/>
    </row>
    <row r="43" spans="2:19" ht="12.75">
      <c r="B43" s="6">
        <f t="shared" si="1"/>
        <v>341</v>
      </c>
      <c r="C43" s="3" t="s">
        <v>228</v>
      </c>
      <c r="D43" s="3" t="s">
        <v>229</v>
      </c>
      <c r="E43" s="3" t="s">
        <v>70</v>
      </c>
      <c r="F43" s="3" t="s">
        <v>51</v>
      </c>
      <c r="G43" s="30" t="s">
        <v>230</v>
      </c>
      <c r="H43" s="31">
        <v>1</v>
      </c>
      <c r="I43" s="31" t="b">
        <v>0</v>
      </c>
      <c r="J43" s="3"/>
      <c r="K43" s="3"/>
      <c r="L43" s="3"/>
      <c r="M43" s="3"/>
      <c r="N43" s="3"/>
      <c r="O43" s="3"/>
      <c r="P43" s="9"/>
      <c r="Q43" s="9"/>
      <c r="R43" s="3"/>
      <c r="S43" s="3"/>
    </row>
    <row r="44" spans="2:19" ht="12.75">
      <c r="B44" s="6">
        <f t="shared" si="1"/>
        <v>351</v>
      </c>
      <c r="C44" s="3" t="s">
        <v>231</v>
      </c>
      <c r="D44" s="3" t="s">
        <v>231</v>
      </c>
      <c r="E44" s="3" t="s">
        <v>70</v>
      </c>
      <c r="F44" s="3" t="s">
        <v>51</v>
      </c>
      <c r="G44" s="30" t="s">
        <v>232</v>
      </c>
      <c r="H44" s="31">
        <v>1</v>
      </c>
      <c r="I44" s="31" t="b">
        <v>0</v>
      </c>
      <c r="J44" s="29" t="s">
        <v>233</v>
      </c>
      <c r="K44" s="29"/>
      <c r="L44" s="29"/>
      <c r="M44" s="3"/>
      <c r="N44" s="3"/>
      <c r="O44" s="3"/>
      <c r="P44" s="9"/>
      <c r="Q44" s="9"/>
      <c r="R44" s="3"/>
      <c r="S44" s="3"/>
    </row>
    <row r="45" spans="2:19" ht="12.75">
      <c r="B45" s="6">
        <f t="shared" si="1"/>
        <v>361</v>
      </c>
      <c r="C45" s="3" t="s">
        <v>234</v>
      </c>
      <c r="D45" s="3" t="s">
        <v>235</v>
      </c>
      <c r="E45" s="3" t="s">
        <v>70</v>
      </c>
      <c r="F45" s="3" t="s">
        <v>51</v>
      </c>
      <c r="G45" s="30" t="s">
        <v>240</v>
      </c>
      <c r="H45" s="31">
        <v>1</v>
      </c>
      <c r="I45" s="31" t="b">
        <v>0</v>
      </c>
      <c r="J45" s="3" t="s">
        <v>236</v>
      </c>
      <c r="K45" s="3"/>
      <c r="L45" s="3"/>
      <c r="M45" s="3"/>
      <c r="N45" s="3"/>
      <c r="O45" s="3"/>
      <c r="P45" s="9"/>
      <c r="Q45" s="9"/>
      <c r="R45" s="3"/>
      <c r="S45" s="3"/>
    </row>
    <row r="46" spans="2:19" ht="12.75">
      <c r="B46" s="6">
        <f t="shared" si="1"/>
        <v>371</v>
      </c>
      <c r="C46" s="3" t="s">
        <v>238</v>
      </c>
      <c r="D46" s="3" t="s">
        <v>246</v>
      </c>
      <c r="E46" s="3" t="s">
        <v>70</v>
      </c>
      <c r="F46" s="3" t="s">
        <v>51</v>
      </c>
      <c r="G46" s="30" t="s">
        <v>240</v>
      </c>
      <c r="H46" s="31">
        <v>1</v>
      </c>
      <c r="I46" s="31" t="b">
        <v>0</v>
      </c>
      <c r="J46" s="3" t="s">
        <v>237</v>
      </c>
      <c r="K46" s="3"/>
      <c r="L46" s="3"/>
      <c r="M46" s="3"/>
      <c r="N46" s="3"/>
      <c r="O46" s="3"/>
      <c r="P46" s="9"/>
      <c r="Q46" s="9"/>
      <c r="R46" s="3"/>
      <c r="S46" s="3"/>
    </row>
    <row r="47" spans="2:19" ht="12.75">
      <c r="B47" s="6">
        <f t="shared" si="1"/>
        <v>381</v>
      </c>
      <c r="C47" s="3" t="s">
        <v>239</v>
      </c>
      <c r="D47" s="3" t="s">
        <v>247</v>
      </c>
      <c r="E47" s="3" t="s">
        <v>70</v>
      </c>
      <c r="F47" s="3" t="s">
        <v>51</v>
      </c>
      <c r="G47" s="6" t="s">
        <v>240</v>
      </c>
      <c r="H47" s="31">
        <v>1</v>
      </c>
      <c r="I47" s="31" t="b">
        <v>0</v>
      </c>
      <c r="J47" s="3" t="s">
        <v>241</v>
      </c>
      <c r="K47" s="3"/>
      <c r="L47" s="3"/>
      <c r="M47" s="3"/>
      <c r="N47" s="3"/>
      <c r="O47" s="3"/>
      <c r="P47" s="9"/>
      <c r="Q47" s="9"/>
      <c r="R47" s="3"/>
      <c r="S47" s="3"/>
    </row>
    <row r="48" spans="2:19" ht="12.75">
      <c r="B48" s="6">
        <f t="shared" si="1"/>
        <v>391</v>
      </c>
      <c r="C48" s="3" t="s">
        <v>242</v>
      </c>
      <c r="D48" s="3" t="s">
        <v>248</v>
      </c>
      <c r="E48" s="3" t="s">
        <v>70</v>
      </c>
      <c r="F48" s="3" t="s">
        <v>51</v>
      </c>
      <c r="G48" s="30" t="s">
        <v>243</v>
      </c>
      <c r="H48" s="31">
        <v>1</v>
      </c>
      <c r="I48" s="31" t="b">
        <v>0</v>
      </c>
      <c r="J48" s="3" t="s">
        <v>244</v>
      </c>
      <c r="K48" s="3"/>
      <c r="L48" s="3"/>
      <c r="M48" s="3"/>
      <c r="N48" s="3"/>
      <c r="O48" s="3"/>
      <c r="P48" s="9"/>
      <c r="Q48" s="9"/>
      <c r="R48" s="3"/>
      <c r="S48" s="3"/>
    </row>
    <row r="49" spans="2:19" ht="12.75">
      <c r="B49" s="6">
        <f t="shared" si="1"/>
        <v>401</v>
      </c>
      <c r="C49" s="3" t="s">
        <v>245</v>
      </c>
      <c r="D49" s="3" t="s">
        <v>249</v>
      </c>
      <c r="E49" s="3" t="s">
        <v>70</v>
      </c>
      <c r="F49" s="3" t="s">
        <v>51</v>
      </c>
      <c r="G49" s="30" t="s">
        <v>243</v>
      </c>
      <c r="H49" s="31">
        <v>1</v>
      </c>
      <c r="I49" s="31" t="b">
        <v>0</v>
      </c>
      <c r="J49" s="3" t="s">
        <v>250</v>
      </c>
      <c r="K49" s="3"/>
      <c r="L49" s="3"/>
      <c r="M49" s="3"/>
      <c r="N49" s="3"/>
      <c r="O49" s="3"/>
      <c r="P49" s="9"/>
      <c r="Q49" s="9"/>
      <c r="R49" s="3"/>
      <c r="S49" s="3"/>
    </row>
    <row r="50" spans="2:19" ht="12.75">
      <c r="B50" s="6">
        <f t="shared" si="1"/>
        <v>411</v>
      </c>
      <c r="C50" s="3" t="s">
        <v>251</v>
      </c>
      <c r="D50" s="3" t="s">
        <v>252</v>
      </c>
      <c r="E50" s="3" t="s">
        <v>70</v>
      </c>
      <c r="F50" s="3" t="s">
        <v>51</v>
      </c>
      <c r="G50" s="30" t="s">
        <v>10</v>
      </c>
      <c r="H50" s="31">
        <v>1</v>
      </c>
      <c r="I50" s="31" t="b">
        <v>0</v>
      </c>
      <c r="J50" s="3" t="s">
        <v>253</v>
      </c>
      <c r="K50" s="3"/>
      <c r="L50" s="3"/>
      <c r="M50" s="3"/>
      <c r="N50" s="3"/>
      <c r="O50" s="3"/>
      <c r="P50" s="9"/>
      <c r="Q50" s="9"/>
      <c r="R50" s="3"/>
      <c r="S50" s="3"/>
    </row>
    <row r="51" spans="2:19" ht="12.75">
      <c r="B51" s="6">
        <f t="shared" si="1"/>
        <v>421</v>
      </c>
      <c r="C51" s="3" t="s">
        <v>254</v>
      </c>
      <c r="D51" s="3"/>
      <c r="E51" s="3" t="s">
        <v>70</v>
      </c>
      <c r="F51" s="3" t="s">
        <v>51</v>
      </c>
      <c r="G51" s="30" t="s">
        <v>10</v>
      </c>
      <c r="H51" s="31">
        <v>1</v>
      </c>
      <c r="I51" s="31" t="b">
        <v>0</v>
      </c>
      <c r="J51" s="3" t="s">
        <v>255</v>
      </c>
      <c r="K51" s="3"/>
      <c r="L51" s="3"/>
      <c r="M51" s="3"/>
      <c r="N51" s="3"/>
      <c r="O51" s="3"/>
      <c r="P51" s="9"/>
      <c r="Q51" s="9"/>
      <c r="R51" s="3"/>
      <c r="S51" s="3"/>
    </row>
    <row r="52" spans="2:19" ht="12.75">
      <c r="B52" s="6"/>
      <c r="C52" s="3"/>
      <c r="D52" s="3"/>
      <c r="E52" s="3"/>
      <c r="F52" s="3"/>
      <c r="G52" s="6"/>
      <c r="H52" s="6"/>
      <c r="I52" s="6"/>
      <c r="J52" s="3"/>
      <c r="K52" s="3"/>
      <c r="L52" s="3"/>
      <c r="M52" s="3"/>
      <c r="N52" s="3"/>
      <c r="O52" s="3"/>
      <c r="P52" s="9"/>
      <c r="Q52" s="9"/>
      <c r="R52" s="3"/>
      <c r="S52" s="3"/>
    </row>
    <row r="53" spans="2:19" ht="12.75">
      <c r="B53" s="6"/>
      <c r="C53" s="3"/>
      <c r="D53" s="3"/>
      <c r="E53" s="3"/>
      <c r="F53" s="3"/>
      <c r="G53" s="6"/>
      <c r="H53" s="6"/>
      <c r="I53" s="6"/>
      <c r="J53" s="3"/>
      <c r="K53" s="3"/>
      <c r="L53" s="3"/>
      <c r="M53" s="3"/>
      <c r="N53" s="3"/>
      <c r="O53" s="3"/>
      <c r="P53" s="9"/>
      <c r="Q53" s="9"/>
      <c r="R53" s="3"/>
      <c r="S53" s="3"/>
    </row>
    <row r="54" spans="2:19" ht="12.75">
      <c r="B54" s="6"/>
      <c r="C54" s="3"/>
      <c r="D54" s="3"/>
      <c r="E54" s="3"/>
      <c r="F54" s="3"/>
      <c r="G54" s="6"/>
      <c r="H54" s="6"/>
      <c r="I54" s="6"/>
      <c r="J54" s="3"/>
      <c r="K54" s="3"/>
      <c r="L54" s="3"/>
      <c r="M54" s="3"/>
      <c r="N54" s="3"/>
      <c r="O54" s="3"/>
      <c r="P54" s="9"/>
      <c r="Q54" s="9"/>
      <c r="R54" s="3"/>
      <c r="S54" s="3"/>
    </row>
    <row r="55" spans="2:19" ht="12.75">
      <c r="B55" s="6"/>
      <c r="C55" s="3"/>
      <c r="D55" s="3"/>
      <c r="E55" s="3"/>
      <c r="F55" s="3"/>
      <c r="G55" s="6"/>
      <c r="H55" s="6"/>
      <c r="I55" s="6"/>
      <c r="J55" s="3"/>
      <c r="K55" s="3"/>
      <c r="L55" s="3"/>
      <c r="M55" s="3"/>
      <c r="N55" s="3"/>
      <c r="O55" s="3"/>
      <c r="P55" s="9"/>
      <c r="Q55" s="9"/>
      <c r="R55" s="3"/>
      <c r="S55" s="3"/>
    </row>
    <row r="56" spans="2:19" ht="12.75">
      <c r="B56" s="6"/>
      <c r="C56" s="3"/>
      <c r="D56" s="3"/>
      <c r="E56" s="3"/>
      <c r="F56" s="3"/>
      <c r="G56" s="6"/>
      <c r="H56" s="6"/>
      <c r="I56" s="6"/>
      <c r="J56" s="3"/>
      <c r="K56" s="3"/>
      <c r="L56" s="3"/>
      <c r="M56" s="3"/>
      <c r="N56" s="3"/>
      <c r="O56" s="3"/>
      <c r="P56" s="9"/>
      <c r="Q56" s="9"/>
      <c r="R56" s="3"/>
      <c r="S56" s="3"/>
    </row>
    <row r="57" spans="2:19" ht="12.75">
      <c r="B57" s="6"/>
      <c r="C57" s="3"/>
      <c r="D57" s="3"/>
      <c r="E57" s="3"/>
      <c r="F57" s="3"/>
      <c r="G57" s="6"/>
      <c r="H57" s="6"/>
      <c r="I57" s="6"/>
      <c r="J57" s="3"/>
      <c r="K57" s="3"/>
      <c r="L57" s="3"/>
      <c r="M57" s="3"/>
      <c r="N57" s="3"/>
      <c r="O57" s="3"/>
      <c r="P57" s="9"/>
      <c r="Q57" s="9"/>
      <c r="R57" s="3"/>
      <c r="S57" s="3"/>
    </row>
    <row r="58" spans="2:19" ht="12.75">
      <c r="B58" s="6"/>
      <c r="C58" s="3"/>
      <c r="D58" s="3"/>
      <c r="E58" s="3"/>
      <c r="F58" s="3"/>
      <c r="G58" s="6"/>
      <c r="H58" s="6"/>
      <c r="I58" s="6"/>
      <c r="J58" s="3"/>
      <c r="K58" s="3"/>
      <c r="L58" s="3"/>
      <c r="M58" s="3"/>
      <c r="N58" s="3"/>
      <c r="O58" s="3"/>
      <c r="P58" s="9"/>
      <c r="Q58" s="9"/>
      <c r="R58" s="3"/>
      <c r="S58" s="3"/>
    </row>
    <row r="59" spans="2:19" ht="12.75">
      <c r="B59" s="6"/>
      <c r="C59" s="3"/>
      <c r="D59" s="3"/>
      <c r="E59" s="3"/>
      <c r="F59" s="3"/>
      <c r="G59" s="6"/>
      <c r="H59" s="6"/>
      <c r="I59" s="6"/>
      <c r="J59" s="3"/>
      <c r="K59" s="3"/>
      <c r="L59" s="3"/>
      <c r="M59" s="3"/>
      <c r="N59" s="3"/>
      <c r="O59" s="3"/>
      <c r="P59" s="9"/>
      <c r="Q59" s="9"/>
      <c r="R59" s="3"/>
      <c r="S59" s="3"/>
    </row>
    <row r="60" spans="2:19" ht="12.75">
      <c r="B60" s="6"/>
      <c r="C60" s="3"/>
      <c r="D60" s="3"/>
      <c r="E60" s="3"/>
      <c r="F60" s="3"/>
      <c r="G60" s="6"/>
      <c r="H60" s="6"/>
      <c r="I60" s="6"/>
      <c r="J60" s="3"/>
      <c r="K60" s="3"/>
      <c r="L60" s="3"/>
      <c r="M60" s="3"/>
      <c r="N60" s="3"/>
      <c r="O60" s="3"/>
      <c r="P60" s="9"/>
      <c r="Q60" s="9"/>
      <c r="R60" s="3"/>
      <c r="S60" s="3"/>
    </row>
    <row r="61" spans="2:19" ht="12.75">
      <c r="B61" s="6"/>
      <c r="C61" s="3"/>
      <c r="D61" s="3"/>
      <c r="E61" s="3"/>
      <c r="F61" s="3"/>
      <c r="G61" s="6"/>
      <c r="H61" s="6"/>
      <c r="I61" s="6"/>
      <c r="J61" s="3"/>
      <c r="K61" s="3"/>
      <c r="L61" s="3"/>
      <c r="M61" s="3"/>
      <c r="N61" s="3"/>
      <c r="O61" s="3"/>
      <c r="P61" s="9"/>
      <c r="Q61" s="9"/>
      <c r="R61" s="3"/>
      <c r="S61" s="3"/>
    </row>
    <row r="62" spans="2:19" ht="12.75">
      <c r="B62" s="6"/>
      <c r="C62" s="3"/>
      <c r="D62" s="3"/>
      <c r="E62" s="3"/>
      <c r="F62" s="3"/>
      <c r="G62" s="6"/>
      <c r="H62" s="6"/>
      <c r="I62" s="6"/>
      <c r="J62" s="3"/>
      <c r="K62" s="3"/>
      <c r="L62" s="3"/>
      <c r="M62" s="3"/>
      <c r="N62" s="3"/>
      <c r="O62" s="3"/>
      <c r="P62" s="9"/>
      <c r="Q62" s="9"/>
      <c r="R62" s="3"/>
      <c r="S62" s="3"/>
    </row>
    <row r="63" spans="2:19" ht="12.75">
      <c r="B63" s="6"/>
      <c r="C63" s="3"/>
      <c r="D63" s="3"/>
      <c r="E63" s="3"/>
      <c r="F63" s="3"/>
      <c r="G63" s="6"/>
      <c r="H63" s="6"/>
      <c r="I63" s="6"/>
      <c r="J63" s="3"/>
      <c r="K63" s="3"/>
      <c r="L63" s="3"/>
      <c r="M63" s="3"/>
      <c r="N63" s="3"/>
      <c r="O63" s="3"/>
      <c r="P63" s="9"/>
      <c r="Q63" s="9"/>
      <c r="R63" s="3"/>
      <c r="S63" s="3"/>
    </row>
    <row r="64" spans="2:19" ht="12.75">
      <c r="B64" s="6"/>
      <c r="C64" s="3"/>
      <c r="D64" s="3"/>
      <c r="E64" s="3"/>
      <c r="F64" s="3"/>
      <c r="G64" s="6"/>
      <c r="H64" s="6"/>
      <c r="I64" s="6"/>
      <c r="J64" s="3"/>
      <c r="K64" s="3"/>
      <c r="L64" s="3"/>
      <c r="M64" s="3"/>
      <c r="N64" s="3"/>
      <c r="O64" s="3"/>
      <c r="P64" s="9"/>
      <c r="Q64" s="9"/>
      <c r="R64" s="3"/>
      <c r="S64" s="3"/>
    </row>
    <row r="65" spans="2:19" ht="12.75">
      <c r="B65" s="6"/>
      <c r="C65" s="3"/>
      <c r="D65" s="3"/>
      <c r="E65" s="3"/>
      <c r="F65" s="3"/>
      <c r="G65" s="6"/>
      <c r="H65" s="6"/>
      <c r="I65" s="6"/>
      <c r="J65" s="3"/>
      <c r="K65" s="3"/>
      <c r="L65" s="3"/>
      <c r="M65" s="3"/>
      <c r="N65" s="3"/>
      <c r="O65" s="3"/>
      <c r="P65" s="9"/>
      <c r="Q65" s="9"/>
      <c r="R65" s="3"/>
      <c r="S65" s="3"/>
    </row>
    <row r="66" spans="2:19" ht="12.75">
      <c r="B66" s="6"/>
      <c r="C66" s="3"/>
      <c r="D66" s="3"/>
      <c r="E66" s="3"/>
      <c r="F66" s="3"/>
      <c r="G66" s="6"/>
      <c r="H66" s="6"/>
      <c r="I66" s="6"/>
      <c r="J66" s="3"/>
      <c r="K66" s="3"/>
      <c r="L66" s="3"/>
      <c r="M66" s="3"/>
      <c r="N66" s="3"/>
      <c r="O66" s="3"/>
      <c r="P66" s="9"/>
      <c r="Q66" s="9"/>
      <c r="R66" s="3"/>
      <c r="S66" s="3"/>
    </row>
    <row r="67" spans="2:19" ht="12.75">
      <c r="B67" s="6"/>
      <c r="C67" s="3"/>
      <c r="D67" s="3"/>
      <c r="E67" s="3"/>
      <c r="F67" s="3"/>
      <c r="G67" s="6"/>
      <c r="H67" s="6"/>
      <c r="I67" s="6"/>
      <c r="J67" s="3"/>
      <c r="K67" s="3"/>
      <c r="L67" s="3"/>
      <c r="M67" s="3"/>
      <c r="N67" s="3"/>
      <c r="O67" s="3"/>
      <c r="P67" s="9"/>
      <c r="Q67" s="9"/>
      <c r="R67" s="3"/>
      <c r="S67" s="3"/>
    </row>
    <row r="68" spans="2:19" ht="12.75">
      <c r="B68" s="6"/>
      <c r="C68" s="3"/>
      <c r="D68" s="3"/>
      <c r="E68" s="3"/>
      <c r="F68" s="3"/>
      <c r="G68" s="6"/>
      <c r="H68" s="6"/>
      <c r="I68" s="6"/>
      <c r="J68" s="3"/>
      <c r="K68" s="3"/>
      <c r="L68" s="3"/>
      <c r="M68" s="3"/>
      <c r="N68" s="3"/>
      <c r="O68" s="3"/>
      <c r="P68" s="9"/>
      <c r="Q68" s="9"/>
      <c r="R68" s="3"/>
      <c r="S68" s="3"/>
    </row>
    <row r="69" spans="2:19" ht="12.75">
      <c r="B69" s="6"/>
      <c r="C69" s="3"/>
      <c r="D69" s="3"/>
      <c r="E69" s="3"/>
      <c r="F69" s="3"/>
      <c r="G69" s="6"/>
      <c r="H69" s="6"/>
      <c r="I69" s="6"/>
      <c r="J69" s="3"/>
      <c r="K69" s="3"/>
      <c r="L69" s="3"/>
      <c r="M69" s="3"/>
      <c r="N69" s="3"/>
      <c r="O69" s="3"/>
      <c r="P69" s="9"/>
      <c r="Q69" s="9"/>
      <c r="R69" s="3"/>
      <c r="S69" s="3"/>
    </row>
    <row r="70" spans="2:19" ht="12.75">
      <c r="B70" s="6"/>
      <c r="C70" s="3"/>
      <c r="D70" s="3"/>
      <c r="E70" s="3"/>
      <c r="F70" s="3"/>
      <c r="G70" s="6"/>
      <c r="H70" s="6"/>
      <c r="I70" s="6"/>
      <c r="J70" s="3"/>
      <c r="K70" s="3"/>
      <c r="L70" s="3"/>
      <c r="M70" s="3"/>
      <c r="N70" s="3"/>
      <c r="O70" s="3"/>
      <c r="P70" s="9"/>
      <c r="Q70" s="9"/>
      <c r="R70" s="3"/>
      <c r="S70" s="3"/>
    </row>
    <row r="71" spans="2:19" ht="12.75">
      <c r="B71" s="6"/>
      <c r="C71" s="3"/>
      <c r="D71" s="3"/>
      <c r="E71" s="3"/>
      <c r="F71" s="3"/>
      <c r="G71" s="6"/>
      <c r="H71" s="6"/>
      <c r="I71" s="6"/>
      <c r="J71" s="3"/>
      <c r="K71" s="3"/>
      <c r="L71" s="3"/>
      <c r="M71" s="3"/>
      <c r="N71" s="3"/>
      <c r="O71" s="3"/>
      <c r="P71" s="9"/>
      <c r="Q71" s="9"/>
      <c r="R71" s="3"/>
      <c r="S71" s="3"/>
    </row>
    <row r="72" spans="2:19" ht="12.75">
      <c r="B72" s="6"/>
      <c r="C72" s="3"/>
      <c r="D72" s="3"/>
      <c r="E72" s="3"/>
      <c r="F72" s="3"/>
      <c r="G72" s="6"/>
      <c r="H72" s="6"/>
      <c r="I72" s="6"/>
      <c r="J72" s="3"/>
      <c r="K72" s="3"/>
      <c r="L72" s="3"/>
      <c r="M72" s="3"/>
      <c r="N72" s="3"/>
      <c r="O72" s="3"/>
      <c r="P72" s="9"/>
      <c r="Q72" s="9"/>
      <c r="R72" s="3"/>
      <c r="S72" s="3"/>
    </row>
    <row r="73" spans="2:19" ht="12.75">
      <c r="B73" s="6"/>
      <c r="C73" s="3"/>
      <c r="D73" s="3"/>
      <c r="E73" s="3"/>
      <c r="F73" s="3"/>
      <c r="G73" s="6"/>
      <c r="H73" s="6"/>
      <c r="I73" s="6"/>
      <c r="J73" s="3"/>
      <c r="K73" s="3"/>
      <c r="L73" s="3"/>
      <c r="M73" s="3"/>
      <c r="N73" s="3"/>
      <c r="O73" s="3"/>
      <c r="P73" s="9"/>
      <c r="Q73" s="9"/>
      <c r="R73" s="3"/>
      <c r="S73" s="3"/>
    </row>
    <row r="74" spans="2:19" ht="12.75">
      <c r="B74" s="6"/>
      <c r="C74" s="3"/>
      <c r="D74" s="3"/>
      <c r="E74" s="3"/>
      <c r="F74" s="3"/>
      <c r="G74" s="6"/>
      <c r="H74" s="6"/>
      <c r="I74" s="6"/>
      <c r="J74" s="3"/>
      <c r="K74" s="3"/>
      <c r="L74" s="3"/>
      <c r="M74" s="3"/>
      <c r="N74" s="3"/>
      <c r="O74" s="3"/>
      <c r="P74" s="9"/>
      <c r="Q74" s="9"/>
      <c r="R74" s="3"/>
      <c r="S74" s="3"/>
    </row>
    <row r="75" spans="2:19" ht="12.75">
      <c r="B75" s="6"/>
      <c r="C75" s="3"/>
      <c r="D75" s="3"/>
      <c r="E75" s="3"/>
      <c r="F75" s="3"/>
      <c r="G75" s="6"/>
      <c r="H75" s="6"/>
      <c r="I75" s="6"/>
      <c r="J75" s="3"/>
      <c r="K75" s="3"/>
      <c r="L75" s="3"/>
      <c r="M75" s="3"/>
      <c r="N75" s="3"/>
      <c r="O75" s="3"/>
      <c r="P75" s="9"/>
      <c r="Q75" s="9"/>
      <c r="R75" s="3"/>
      <c r="S75" s="3"/>
    </row>
    <row r="76" spans="2:19" ht="12.75">
      <c r="B76" s="6"/>
      <c r="C76" s="3"/>
      <c r="D76" s="3"/>
      <c r="E76" s="3"/>
      <c r="F76" s="3"/>
      <c r="G76" s="6"/>
      <c r="H76" s="6"/>
      <c r="I76" s="6"/>
      <c r="J76" s="3"/>
      <c r="K76" s="3"/>
      <c r="L76" s="3"/>
      <c r="M76" s="3"/>
      <c r="N76" s="3"/>
      <c r="O76" s="3"/>
      <c r="P76" s="9"/>
      <c r="Q76" s="9"/>
      <c r="R76" s="3"/>
      <c r="S76" s="3"/>
    </row>
    <row r="77" spans="2:19" ht="12.75">
      <c r="B77" s="6"/>
      <c r="C77" s="3"/>
      <c r="D77" s="3"/>
      <c r="E77" s="3"/>
      <c r="F77" s="3"/>
      <c r="G77" s="6"/>
      <c r="H77" s="6"/>
      <c r="I77" s="6"/>
      <c r="J77" s="3"/>
      <c r="K77" s="3"/>
      <c r="L77" s="3"/>
      <c r="M77" s="3"/>
      <c r="N77" s="3"/>
      <c r="O77" s="3"/>
      <c r="P77" s="9"/>
      <c r="Q77" s="9"/>
      <c r="R77" s="3"/>
      <c r="S77" s="3"/>
    </row>
    <row r="78" spans="2:19" ht="12.75">
      <c r="B78" s="6"/>
      <c r="C78" s="3"/>
      <c r="D78" s="3"/>
      <c r="E78" s="3"/>
      <c r="F78" s="3"/>
      <c r="G78" s="6"/>
      <c r="H78" s="6"/>
      <c r="I78" s="6"/>
      <c r="J78" s="3"/>
      <c r="K78" s="3"/>
      <c r="L78" s="3"/>
      <c r="M78" s="3"/>
      <c r="N78" s="3"/>
      <c r="O78" s="3"/>
      <c r="P78" s="9"/>
      <c r="Q78" s="9"/>
      <c r="R78" s="3"/>
      <c r="S78" s="3"/>
    </row>
    <row r="79" spans="2:19" ht="12.75">
      <c r="B79" s="6"/>
      <c r="C79" s="3"/>
      <c r="D79" s="3"/>
      <c r="E79" s="3"/>
      <c r="F79" s="3"/>
      <c r="G79" s="6"/>
      <c r="H79" s="6"/>
      <c r="I79" s="6"/>
      <c r="J79" s="3"/>
      <c r="K79" s="3"/>
      <c r="L79" s="3"/>
      <c r="M79" s="3"/>
      <c r="N79" s="3"/>
      <c r="O79" s="3"/>
      <c r="P79" s="9"/>
      <c r="Q79" s="9"/>
      <c r="R79" s="3"/>
      <c r="S79" s="3"/>
    </row>
    <row r="80" spans="2:19" ht="12.75">
      <c r="B80" s="6"/>
      <c r="C80" s="3"/>
      <c r="D80" s="3"/>
      <c r="E80" s="3"/>
      <c r="F80" s="3"/>
      <c r="G80" s="6"/>
      <c r="H80" s="6"/>
      <c r="I80" s="6"/>
      <c r="J80" s="3"/>
      <c r="K80" s="3"/>
      <c r="L80" s="3"/>
      <c r="M80" s="3"/>
      <c r="N80" s="3"/>
      <c r="O80" s="3"/>
      <c r="P80" s="9"/>
      <c r="Q80" s="9"/>
      <c r="R80" s="3"/>
      <c r="S80" s="3"/>
    </row>
    <row r="81" spans="2:19" ht="12.75">
      <c r="B81" s="6"/>
      <c r="C81" s="3"/>
      <c r="D81" s="3"/>
      <c r="E81" s="3"/>
      <c r="F81" s="3"/>
      <c r="G81" s="6"/>
      <c r="H81" s="6"/>
      <c r="I81" s="6"/>
      <c r="J81" s="3"/>
      <c r="K81" s="3"/>
      <c r="L81" s="3"/>
      <c r="M81" s="3"/>
      <c r="N81" s="3"/>
      <c r="O81" s="3"/>
      <c r="P81" s="9"/>
      <c r="Q81" s="9"/>
      <c r="R81" s="3"/>
      <c r="S81" s="3"/>
    </row>
    <row r="82" spans="2:19" ht="12.75">
      <c r="B82" s="6"/>
      <c r="C82" s="3"/>
      <c r="D82" s="3"/>
      <c r="E82" s="3"/>
      <c r="F82" s="3"/>
      <c r="G82" s="6"/>
      <c r="H82" s="6"/>
      <c r="I82" s="6"/>
      <c r="J82" s="3"/>
      <c r="K82" s="3"/>
      <c r="L82" s="3"/>
      <c r="M82" s="3"/>
      <c r="N82" s="3"/>
      <c r="O82" s="3"/>
      <c r="P82" s="9"/>
      <c r="Q82" s="9"/>
      <c r="R82" s="3"/>
      <c r="S82" s="3"/>
    </row>
    <row r="83" spans="2:19" ht="12.75">
      <c r="B83" s="6"/>
      <c r="C83" s="3"/>
      <c r="D83" s="3"/>
      <c r="E83" s="3"/>
      <c r="F83" s="3"/>
      <c r="G83" s="6"/>
      <c r="H83" s="6"/>
      <c r="I83" s="6"/>
      <c r="J83" s="3"/>
      <c r="K83" s="3"/>
      <c r="L83" s="3"/>
      <c r="M83" s="3"/>
      <c r="N83" s="3"/>
      <c r="O83" s="3"/>
      <c r="P83" s="9"/>
      <c r="Q83" s="9"/>
      <c r="R83" s="3"/>
      <c r="S83" s="3"/>
    </row>
    <row r="84" spans="2:19" ht="12.75">
      <c r="B84" s="6"/>
      <c r="C84" s="3"/>
      <c r="D84" s="3"/>
      <c r="E84" s="3"/>
      <c r="F84" s="3"/>
      <c r="G84" s="6"/>
      <c r="H84" s="6"/>
      <c r="I84" s="6"/>
      <c r="J84" s="3"/>
      <c r="K84" s="3"/>
      <c r="L84" s="3"/>
      <c r="M84" s="3"/>
      <c r="N84" s="3"/>
      <c r="O84" s="3"/>
      <c r="P84" s="9"/>
      <c r="Q84" s="9"/>
      <c r="R84" s="3"/>
      <c r="S84" s="3"/>
    </row>
    <row r="85" spans="2:19" ht="12.75">
      <c r="B85" s="6"/>
      <c r="C85" s="3"/>
      <c r="D85" s="3"/>
      <c r="E85" s="3"/>
      <c r="F85" s="3"/>
      <c r="G85" s="6"/>
      <c r="H85" s="6"/>
      <c r="I85" s="6"/>
      <c r="J85" s="3"/>
      <c r="K85" s="3"/>
      <c r="L85" s="3"/>
      <c r="M85" s="3"/>
      <c r="N85" s="3"/>
      <c r="O85" s="3"/>
      <c r="P85" s="9"/>
      <c r="Q85" s="9"/>
      <c r="R85" s="3"/>
      <c r="S85" s="3"/>
    </row>
    <row r="86" spans="2:19" ht="12.75">
      <c r="B86" s="6"/>
      <c r="C86" s="3"/>
      <c r="D86" s="3"/>
      <c r="E86" s="3"/>
      <c r="F86" s="3"/>
      <c r="G86" s="6"/>
      <c r="H86" s="6"/>
      <c r="I86" s="6"/>
      <c r="J86" s="3"/>
      <c r="K86" s="3"/>
      <c r="L86" s="3"/>
      <c r="M86" s="3"/>
      <c r="N86" s="3"/>
      <c r="O86" s="3"/>
      <c r="P86" s="9"/>
      <c r="Q86" s="9"/>
      <c r="R86" s="3"/>
      <c r="S86" s="3"/>
    </row>
    <row r="87" spans="2:19" ht="12.75">
      <c r="B87" s="6"/>
      <c r="C87" s="3"/>
      <c r="D87" s="3"/>
      <c r="E87" s="3"/>
      <c r="F87" s="3"/>
      <c r="G87" s="6"/>
      <c r="H87" s="6"/>
      <c r="I87" s="6"/>
      <c r="J87" s="3"/>
      <c r="K87" s="3"/>
      <c r="L87" s="3"/>
      <c r="M87" s="3"/>
      <c r="N87" s="3"/>
      <c r="O87" s="3"/>
      <c r="P87" s="9"/>
      <c r="Q87" s="9"/>
      <c r="R87" s="3"/>
      <c r="S87" s="3"/>
    </row>
    <row r="88" spans="2:19" ht="12.75">
      <c r="B88" s="6"/>
      <c r="C88" s="3"/>
      <c r="D88" s="3"/>
      <c r="E88" s="3"/>
      <c r="F88" s="3"/>
      <c r="G88" s="6"/>
      <c r="H88" s="6"/>
      <c r="I88" s="6"/>
      <c r="J88" s="3"/>
      <c r="K88" s="3"/>
      <c r="L88" s="3"/>
      <c r="M88" s="3"/>
      <c r="N88" s="3"/>
      <c r="O88" s="3"/>
      <c r="P88" s="9"/>
      <c r="Q88" s="9"/>
      <c r="R88" s="3"/>
      <c r="S88" s="3"/>
    </row>
    <row r="89" spans="2:19" ht="12.75">
      <c r="B89" s="6"/>
      <c r="C89" s="3"/>
      <c r="D89" s="3"/>
      <c r="E89" s="3"/>
      <c r="F89" s="3"/>
      <c r="G89" s="6"/>
      <c r="H89" s="6"/>
      <c r="I89" s="6"/>
      <c r="J89" s="3"/>
      <c r="K89" s="3"/>
      <c r="L89" s="3"/>
      <c r="M89" s="3"/>
      <c r="N89" s="3"/>
      <c r="O89" s="3"/>
      <c r="P89" s="9"/>
      <c r="Q89" s="9"/>
      <c r="R89" s="3"/>
      <c r="S89" s="3"/>
    </row>
    <row r="90" spans="2:19" ht="12.75">
      <c r="B90" s="6"/>
      <c r="C90" s="3"/>
      <c r="D90" s="3"/>
      <c r="E90" s="3"/>
      <c r="F90" s="3"/>
      <c r="G90" s="6"/>
      <c r="H90" s="6"/>
      <c r="I90" s="6"/>
      <c r="J90" s="3"/>
      <c r="K90" s="3"/>
      <c r="L90" s="3"/>
      <c r="M90" s="3"/>
      <c r="N90" s="3"/>
      <c r="O90" s="3"/>
      <c r="P90" s="9"/>
      <c r="Q90" s="9"/>
      <c r="R90" s="3"/>
      <c r="S90" s="3"/>
    </row>
    <row r="91" spans="2:19" ht="12.75">
      <c r="B91" s="6"/>
      <c r="C91" s="3"/>
      <c r="D91" s="3"/>
      <c r="E91" s="3"/>
      <c r="F91" s="3"/>
      <c r="G91" s="6"/>
      <c r="H91" s="6"/>
      <c r="I91" s="6"/>
      <c r="J91" s="3"/>
      <c r="K91" s="3"/>
      <c r="L91" s="3"/>
      <c r="M91" s="3"/>
      <c r="N91" s="3"/>
      <c r="O91" s="3"/>
      <c r="P91" s="9"/>
      <c r="Q91" s="9"/>
      <c r="R91" s="3"/>
      <c r="S91" s="3"/>
    </row>
    <row r="92" spans="2:19" ht="12.75">
      <c r="B92" s="6"/>
      <c r="C92" s="3"/>
      <c r="D92" s="3"/>
      <c r="E92" s="3"/>
      <c r="F92" s="3"/>
      <c r="G92" s="6"/>
      <c r="H92" s="6"/>
      <c r="I92" s="6"/>
      <c r="J92" s="3"/>
      <c r="K92" s="3"/>
      <c r="L92" s="3"/>
      <c r="M92" s="3"/>
      <c r="N92" s="3"/>
      <c r="O92" s="3"/>
      <c r="P92" s="9"/>
      <c r="Q92" s="9"/>
      <c r="R92" s="3"/>
      <c r="S92" s="3"/>
    </row>
    <row r="93" spans="2:19" ht="12.75">
      <c r="B93" s="6"/>
      <c r="C93" s="3"/>
      <c r="D93" s="3"/>
      <c r="E93" s="3"/>
      <c r="F93" s="3"/>
      <c r="G93" s="6"/>
      <c r="H93" s="6"/>
      <c r="I93" s="6"/>
      <c r="J93" s="3"/>
      <c r="K93" s="3"/>
      <c r="L93" s="3"/>
      <c r="M93" s="3"/>
      <c r="N93" s="3"/>
      <c r="O93" s="3"/>
      <c r="P93" s="9"/>
      <c r="Q93" s="9"/>
      <c r="R93" s="3"/>
      <c r="S93" s="3"/>
    </row>
    <row r="94" spans="2:19" ht="12.75">
      <c r="B94" s="6"/>
      <c r="C94" s="3"/>
      <c r="D94" s="3"/>
      <c r="E94" s="3"/>
      <c r="F94" s="3"/>
      <c r="G94" s="6"/>
      <c r="H94" s="6"/>
      <c r="I94" s="6"/>
      <c r="J94" s="3"/>
      <c r="K94" s="3"/>
      <c r="L94" s="3"/>
      <c r="M94" s="3"/>
      <c r="N94" s="3"/>
      <c r="O94" s="3"/>
      <c r="P94" s="9"/>
      <c r="Q94" s="9"/>
      <c r="R94" s="3"/>
      <c r="S94" s="3"/>
    </row>
    <row r="95" spans="2:19" ht="12.75">
      <c r="B95" s="6"/>
      <c r="C95" s="3"/>
      <c r="D95" s="3"/>
      <c r="E95" s="3"/>
      <c r="F95" s="3"/>
      <c r="G95" s="6"/>
      <c r="H95" s="6"/>
      <c r="I95" s="6"/>
      <c r="J95" s="3"/>
      <c r="K95" s="3"/>
      <c r="L95" s="3"/>
      <c r="M95" s="3"/>
      <c r="N95" s="3"/>
      <c r="O95" s="3"/>
      <c r="P95" s="9"/>
      <c r="Q95" s="9"/>
      <c r="R95" s="3"/>
      <c r="S95" s="3"/>
    </row>
    <row r="96" spans="2:19" ht="12.75">
      <c r="B96" s="6"/>
      <c r="C96" s="3"/>
      <c r="D96" s="3"/>
      <c r="E96" s="3"/>
      <c r="F96" s="3"/>
      <c r="G96" s="6"/>
      <c r="H96" s="6"/>
      <c r="I96" s="6"/>
      <c r="J96" s="3"/>
      <c r="K96" s="3"/>
      <c r="L96" s="3"/>
      <c r="M96" s="3"/>
      <c r="N96" s="3"/>
      <c r="O96" s="3"/>
      <c r="P96" s="9"/>
      <c r="Q96" s="9"/>
      <c r="R96" s="3"/>
      <c r="S96" s="3"/>
    </row>
    <row r="97" spans="2:19" ht="12.75">
      <c r="B97" s="6"/>
      <c r="C97" s="3"/>
      <c r="D97" s="3"/>
      <c r="E97" s="3"/>
      <c r="F97" s="3"/>
      <c r="G97" s="6"/>
      <c r="H97" s="6"/>
      <c r="I97" s="6"/>
      <c r="J97" s="3"/>
      <c r="K97" s="3"/>
      <c r="L97" s="3"/>
      <c r="M97" s="3"/>
      <c r="N97" s="3"/>
      <c r="O97" s="3"/>
      <c r="P97" s="9"/>
      <c r="Q97" s="9"/>
      <c r="R97" s="3"/>
      <c r="S97" s="3"/>
    </row>
    <row r="98" spans="2:19" ht="12.75">
      <c r="B98" s="6"/>
      <c r="C98" s="3"/>
      <c r="D98" s="3"/>
      <c r="E98" s="3"/>
      <c r="F98" s="3"/>
      <c r="G98" s="6"/>
      <c r="H98" s="6"/>
      <c r="I98" s="6"/>
      <c r="J98" s="3"/>
      <c r="K98" s="3"/>
      <c r="L98" s="3"/>
      <c r="M98" s="3"/>
      <c r="N98" s="3"/>
      <c r="O98" s="3"/>
      <c r="P98" s="9"/>
      <c r="Q98" s="9"/>
      <c r="R98" s="3"/>
      <c r="S98" s="3"/>
    </row>
    <row r="99" spans="2:19" ht="12.75">
      <c r="B99" s="6"/>
      <c r="C99" s="3"/>
      <c r="D99" s="3"/>
      <c r="E99" s="3"/>
      <c r="F99" s="3"/>
      <c r="G99" s="6"/>
      <c r="H99" s="6"/>
      <c r="I99" s="6"/>
      <c r="J99" s="3"/>
      <c r="K99" s="3"/>
      <c r="L99" s="3"/>
      <c r="M99" s="3"/>
      <c r="N99" s="3"/>
      <c r="O99" s="3"/>
      <c r="P99" s="9"/>
      <c r="Q99" s="9"/>
      <c r="R99" s="3"/>
      <c r="S99" s="3"/>
    </row>
    <row r="100" spans="2:19" ht="12.75">
      <c r="B100" s="6"/>
      <c r="C100" s="3"/>
      <c r="D100" s="3"/>
      <c r="E100" s="3"/>
      <c r="F100" s="3"/>
      <c r="G100" s="6"/>
      <c r="H100" s="6"/>
      <c r="I100" s="6"/>
      <c r="J100" s="3"/>
      <c r="K100" s="3"/>
      <c r="L100" s="3"/>
      <c r="M100" s="3"/>
      <c r="N100" s="3"/>
      <c r="O100" s="3"/>
      <c r="P100" s="9"/>
      <c r="Q100" s="9"/>
      <c r="R100" s="3"/>
      <c r="S100" s="3"/>
    </row>
    <row r="101" spans="2:19" ht="12.75">
      <c r="B101" s="6"/>
      <c r="C101" s="3"/>
      <c r="D101" s="3"/>
      <c r="E101" s="3"/>
      <c r="F101" s="3"/>
      <c r="G101" s="6"/>
      <c r="H101" s="6"/>
      <c r="I101" s="6"/>
      <c r="J101" s="3"/>
      <c r="K101" s="3"/>
      <c r="L101" s="3"/>
      <c r="M101" s="3"/>
      <c r="N101" s="3"/>
      <c r="O101" s="3"/>
      <c r="P101" s="9"/>
      <c r="Q101" s="9"/>
      <c r="R101" s="3"/>
      <c r="S101" s="3"/>
    </row>
    <row r="102" spans="2:19" ht="12.75">
      <c r="B102" s="6"/>
      <c r="C102" s="3"/>
      <c r="D102" s="3"/>
      <c r="E102" s="3"/>
      <c r="F102" s="3"/>
      <c r="G102" s="6"/>
      <c r="H102" s="6"/>
      <c r="I102" s="6"/>
      <c r="J102" s="3"/>
      <c r="K102" s="3"/>
      <c r="L102" s="3"/>
      <c r="M102" s="3"/>
      <c r="N102" s="3"/>
      <c r="O102" s="3"/>
      <c r="P102" s="9"/>
      <c r="Q102" s="9"/>
      <c r="R102" s="3"/>
      <c r="S102" s="3"/>
    </row>
    <row r="103" spans="2:19" ht="12.75">
      <c r="B103" s="6"/>
      <c r="C103" s="3"/>
      <c r="D103" s="3"/>
      <c r="E103" s="3"/>
      <c r="F103" s="3"/>
      <c r="G103" s="6"/>
      <c r="H103" s="6"/>
      <c r="I103" s="6"/>
      <c r="J103" s="3"/>
      <c r="K103" s="3"/>
      <c r="L103" s="3"/>
      <c r="M103" s="3"/>
      <c r="N103" s="3"/>
      <c r="O103" s="3"/>
      <c r="P103" s="9"/>
      <c r="Q103" s="9"/>
      <c r="R103" s="3"/>
      <c r="S103" s="3"/>
    </row>
    <row r="104" spans="2:19" ht="12.75">
      <c r="B104" s="6"/>
      <c r="C104" s="3"/>
      <c r="D104" s="3"/>
      <c r="E104" s="3"/>
      <c r="F104" s="3"/>
      <c r="G104" s="6"/>
      <c r="H104" s="6"/>
      <c r="I104" s="6"/>
      <c r="J104" s="3"/>
      <c r="K104" s="3"/>
      <c r="L104" s="3"/>
      <c r="M104" s="3"/>
      <c r="N104" s="3"/>
      <c r="O104" s="3"/>
      <c r="P104" s="9"/>
      <c r="Q104" s="9"/>
      <c r="R104" s="3"/>
      <c r="S104" s="3"/>
    </row>
    <row r="105" spans="2:19" ht="12.75">
      <c r="B105" s="6"/>
      <c r="C105" s="3"/>
      <c r="D105" s="3"/>
      <c r="E105" s="3"/>
      <c r="F105" s="3"/>
      <c r="G105" s="6"/>
      <c r="H105" s="6"/>
      <c r="I105" s="6"/>
      <c r="J105" s="3"/>
      <c r="K105" s="3"/>
      <c r="L105" s="3"/>
      <c r="M105" s="3"/>
      <c r="N105" s="3"/>
      <c r="O105" s="3"/>
      <c r="P105" s="9"/>
      <c r="Q105" s="9"/>
      <c r="R105" s="3"/>
      <c r="S105" s="3"/>
    </row>
    <row r="106" spans="2:19" ht="12.75">
      <c r="B106" s="6"/>
      <c r="C106" s="3"/>
      <c r="D106" s="3"/>
      <c r="E106" s="3"/>
      <c r="F106" s="3"/>
      <c r="G106" s="6"/>
      <c r="H106" s="6"/>
      <c r="I106" s="6"/>
      <c r="J106" s="3"/>
      <c r="K106" s="3"/>
      <c r="L106" s="3"/>
      <c r="M106" s="3"/>
      <c r="N106" s="3"/>
      <c r="O106" s="3"/>
      <c r="P106" s="9"/>
      <c r="Q106" s="9"/>
      <c r="R106" s="3"/>
      <c r="S106" s="3"/>
    </row>
    <row r="107" spans="2:19" ht="12.75">
      <c r="B107" s="6"/>
      <c r="C107" s="3"/>
      <c r="D107" s="3"/>
      <c r="E107" s="3"/>
      <c r="F107" s="3"/>
      <c r="G107" s="6"/>
      <c r="H107" s="6"/>
      <c r="I107" s="6"/>
      <c r="J107" s="3"/>
      <c r="K107" s="3"/>
      <c r="L107" s="3"/>
      <c r="M107" s="3"/>
      <c r="N107" s="3"/>
      <c r="O107" s="3"/>
      <c r="P107" s="9"/>
      <c r="Q107" s="9"/>
      <c r="R107" s="3"/>
      <c r="S107" s="3"/>
    </row>
    <row r="108" spans="2:19" ht="12.75">
      <c r="B108" s="6"/>
      <c r="C108" s="3"/>
      <c r="D108" s="3"/>
      <c r="E108" s="3"/>
      <c r="F108" s="3"/>
      <c r="G108" s="6"/>
      <c r="H108" s="6"/>
      <c r="I108" s="6"/>
      <c r="J108" s="3"/>
      <c r="K108" s="3"/>
      <c r="L108" s="3"/>
      <c r="M108" s="3"/>
      <c r="N108" s="3"/>
      <c r="O108" s="3"/>
      <c r="P108" s="9"/>
      <c r="Q108" s="9"/>
      <c r="R108" s="3"/>
      <c r="S108" s="3"/>
    </row>
    <row r="109" spans="2:19" ht="12.75">
      <c r="B109" s="6"/>
      <c r="C109" s="3"/>
      <c r="D109" s="3"/>
      <c r="E109" s="3"/>
      <c r="F109" s="3"/>
      <c r="G109" s="6"/>
      <c r="H109" s="6"/>
      <c r="I109" s="6"/>
      <c r="J109" s="3"/>
      <c r="K109" s="3"/>
      <c r="L109" s="3"/>
      <c r="M109" s="3"/>
      <c r="N109" s="3"/>
      <c r="O109" s="3"/>
      <c r="P109" s="9"/>
      <c r="Q109" s="9"/>
      <c r="R109" s="3"/>
      <c r="S109" s="3"/>
    </row>
    <row r="110" spans="2:19" ht="12.75">
      <c r="B110" s="6"/>
      <c r="C110" s="3"/>
      <c r="D110" s="3"/>
      <c r="E110" s="3"/>
      <c r="F110" s="3"/>
      <c r="G110" s="6"/>
      <c r="H110" s="6"/>
      <c r="I110" s="6"/>
      <c r="J110" s="3"/>
      <c r="K110" s="3"/>
      <c r="L110" s="3"/>
      <c r="M110" s="3"/>
      <c r="N110" s="3"/>
      <c r="O110" s="3"/>
      <c r="P110" s="9"/>
      <c r="Q110" s="9"/>
      <c r="R110" s="3"/>
      <c r="S110" s="3"/>
    </row>
    <row r="111" spans="2:19" ht="12.75">
      <c r="B111" s="6"/>
      <c r="C111" s="3"/>
      <c r="D111" s="3"/>
      <c r="E111" s="3"/>
      <c r="F111" s="3"/>
      <c r="I111" s="6"/>
      <c r="J111" s="3"/>
      <c r="K111" s="3"/>
      <c r="L111" s="3"/>
      <c r="M111" s="3"/>
      <c r="N111" s="3"/>
      <c r="O111" s="3"/>
      <c r="P111" s="9"/>
      <c r="Q111" s="9"/>
      <c r="R111" s="3"/>
      <c r="S111" s="3"/>
    </row>
  </sheetData>
  <sheetProtection/>
  <mergeCells count="1">
    <mergeCell ref="O6:S6"/>
  </mergeCells>
  <conditionalFormatting sqref="C1:C65536">
    <cfRule type="expression" priority="1" dxfId="0" stopIfTrue="1">
      <formula>IF(LEN(C1)+LEN($C$2)&gt;40,1,0)</formula>
    </cfRule>
  </conditionalFormatting>
  <printOptions/>
  <pageMargins left="0.75" right="0.75" top="1" bottom="1" header="0.5" footer="0.5"/>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OPS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Scott Moehling</dc:creator>
  <cp:keywords/>
  <dc:description/>
  <cp:lastModifiedBy>Scott Dorner</cp:lastModifiedBy>
  <cp:lastPrinted>2004-03-04T15:45:50Z</cp:lastPrinted>
  <dcterms:created xsi:type="dcterms:W3CDTF">2004-03-03T22:13:17Z</dcterms:created>
  <dcterms:modified xsi:type="dcterms:W3CDTF">2007-07-17T21:08:28Z</dcterms:modified>
  <cp:category/>
  <cp:version/>
  <cp:contentType/>
  <cp:contentStatus/>
</cp:coreProperties>
</file>